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N:\Общая\ОТДЕЛ ИНФОРМАТИЗАЦИИ\На сайт УЭ\ПРОГНОЗЫ\Долгосрочный\"/>
    </mc:Choice>
  </mc:AlternateContent>
  <bookViews>
    <workbookView xWindow="0" yWindow="0" windowWidth="28800" windowHeight="12300"/>
  </bookViews>
  <sheets>
    <sheet name="ПрогнозСИУ (2)" sheetId="6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U37" i="6" l="1"/>
  <c r="V37" i="6"/>
  <c r="W37" i="6"/>
  <c r="Y37" i="6" s="1"/>
  <c r="AA37" i="6" s="1"/>
  <c r="AC37" i="6" s="1"/>
  <c r="AE37" i="6" s="1"/>
  <c r="AG37" i="6" s="1"/>
  <c r="X37" i="6"/>
  <c r="Z37" i="6" s="1"/>
  <c r="AB37" i="6" s="1"/>
  <c r="AD37" i="6" s="1"/>
  <c r="AF37" i="6" s="1"/>
  <c r="AH37" i="6" s="1"/>
  <c r="S37" i="6"/>
  <c r="T37" i="6"/>
  <c r="Q37" i="6"/>
  <c r="R37" i="6"/>
  <c r="P37" i="6"/>
  <c r="O37" i="6"/>
  <c r="R38" i="6"/>
  <c r="T38" i="6" s="1"/>
  <c r="V38" i="6" s="1"/>
  <c r="X38" i="6" s="1"/>
  <c r="Z38" i="6" s="1"/>
  <c r="AB38" i="6" s="1"/>
  <c r="AD38" i="6" s="1"/>
  <c r="AF38" i="6" s="1"/>
  <c r="AH38" i="6" s="1"/>
  <c r="P38" i="6"/>
  <c r="O38" i="6"/>
  <c r="Q38" i="6" s="1"/>
  <c r="S38" i="6" s="1"/>
  <c r="U38" i="6" s="1"/>
  <c r="W38" i="6" s="1"/>
  <c r="Y38" i="6" s="1"/>
  <c r="AA38" i="6" s="1"/>
  <c r="AC38" i="6" s="1"/>
  <c r="AE38" i="6" s="1"/>
  <c r="AG38" i="6" s="1"/>
  <c r="M38" i="6" l="1"/>
  <c r="K38" i="6"/>
  <c r="I38" i="6"/>
  <c r="M37" i="6"/>
  <c r="K37" i="6"/>
  <c r="I37" i="6"/>
</calcChain>
</file>

<file path=xl/sharedStrings.xml><?xml version="1.0" encoding="utf-8"?>
<sst xmlns="http://schemas.openxmlformats.org/spreadsheetml/2006/main" count="212" uniqueCount="140">
  <si>
    <t>отчет</t>
  </si>
  <si>
    <t>прогноз</t>
  </si>
  <si>
    <t>Показатели</t>
  </si>
  <si>
    <t>Единица измерения</t>
  </si>
  <si>
    <t>консервативный</t>
  </si>
  <si>
    <t>базовый</t>
  </si>
  <si>
    <t>1</t>
  </si>
  <si>
    <t>Население</t>
  </si>
  <si>
    <t>1.1</t>
  </si>
  <si>
    <t>Численность населения (в среднегодовом исчислении)</t>
  </si>
  <si>
    <t>2</t>
  </si>
  <si>
    <t>Промышленное производство</t>
  </si>
  <si>
    <t>2.1.</t>
  </si>
  <si>
    <t>Объем отгруженных товаров собственного производства, выполненных работ и услуг собственными силами</t>
  </si>
  <si>
    <t>млн руб.</t>
  </si>
  <si>
    <t>2.2.</t>
  </si>
  <si>
    <t>Индекс промышленного производства</t>
  </si>
  <si>
    <t>% к предыдущему году
в сопоставимых ценах</t>
  </si>
  <si>
    <t xml:space="preserve"> по видам экономической деятельности</t>
  </si>
  <si>
    <t>2.3.</t>
  </si>
  <si>
    <t>Добыча полезных ископаемых (раздел B)</t>
  </si>
  <si>
    <t>2.3.1.</t>
  </si>
  <si>
    <t xml:space="preserve">Индекс производства </t>
  </si>
  <si>
    <t>2.4.</t>
  </si>
  <si>
    <t>Обрабатывающие производства (раздел C)</t>
  </si>
  <si>
    <t>2.4.1.</t>
  </si>
  <si>
    <t>2.5.</t>
  </si>
  <si>
    <t>Обеспечение электрической энергией, газом и паром;
кондиционирование воздуха (раздел D)</t>
  </si>
  <si>
    <t>2.5.1.</t>
  </si>
  <si>
    <t>2.6.</t>
  </si>
  <si>
    <t>Водоснабжение; водоотведение, организация сбора и утилизации отходов, деятельность по ликвидации загрязнений (раздел E)</t>
  </si>
  <si>
    <t>2.6.1.</t>
  </si>
  <si>
    <t>3.</t>
  </si>
  <si>
    <t>Строительство</t>
  </si>
  <si>
    <t>3.1</t>
  </si>
  <si>
    <t>Объем работ, выполненных по виду деятельности "Строительство"</t>
  </si>
  <si>
    <t>в ценах соответствующих лет; млн руб.</t>
  </si>
  <si>
    <t>3.2</t>
  </si>
  <si>
    <t>Индекс физического объема работ, выполненных по виду деятельности "Строительство"</t>
  </si>
  <si>
    <t>3.3</t>
  </si>
  <si>
    <t>Индекс-дефлятор по виду деятельности "Строительство"</t>
  </si>
  <si>
    <t>% г/г</t>
  </si>
  <si>
    <t>3.4</t>
  </si>
  <si>
    <t>Ввод в действие жилых домов</t>
  </si>
  <si>
    <t>тыс. кв. м общей площади</t>
  </si>
  <si>
    <t>4</t>
  </si>
  <si>
    <t>Торговля и услуги населению</t>
  </si>
  <si>
    <t>4.1</t>
  </si>
  <si>
    <t>Индекс потребительских цен на товары и услуги, на конец года</t>
  </si>
  <si>
    <t>% к декабрю
предыдущего года</t>
  </si>
  <si>
    <t>4.2</t>
  </si>
  <si>
    <t>Индекс потребительских цен на товары и услуги, в среднем за год</t>
  </si>
  <si>
    <t>4.3</t>
  </si>
  <si>
    <t>Оборот розничной торговли</t>
  </si>
  <si>
    <t>млн рублей</t>
  </si>
  <si>
    <t>4.4</t>
  </si>
  <si>
    <t>Индекс физического объема оборота розничной торговли</t>
  </si>
  <si>
    <t>4.5</t>
  </si>
  <si>
    <t>Индекс-дефлятор оборота розничной торговли</t>
  </si>
  <si>
    <t>4.6</t>
  </si>
  <si>
    <t>Объем платных услуг населению</t>
  </si>
  <si>
    <t>4.7</t>
  </si>
  <si>
    <t>Индекс физического объема платных услуг населению</t>
  </si>
  <si>
    <t>4.8</t>
  </si>
  <si>
    <t>Индекс-дефлятор объема платных услуг населению</t>
  </si>
  <si>
    <t>5</t>
  </si>
  <si>
    <t>Малое и среднее предпринимательство, включая микропредприятия</t>
  </si>
  <si>
    <t>5.1.</t>
  </si>
  <si>
    <t>Количество малых и средних предприятий, включая микропредприятия (на конец года)</t>
  </si>
  <si>
    <t>единиц</t>
  </si>
  <si>
    <t>5.2.</t>
  </si>
  <si>
    <t>Среднесписочная численность работников на предприятиях малого и среднего предпринимательства (включая микропредприятия) (без внешних совместителей)</t>
  </si>
  <si>
    <t xml:space="preserve"> человек</t>
  </si>
  <si>
    <t>6</t>
  </si>
  <si>
    <t>Инвестиции</t>
  </si>
  <si>
    <t>6.1</t>
  </si>
  <si>
    <t>Инвестиции в основной капитал</t>
  </si>
  <si>
    <t>6.2</t>
  </si>
  <si>
    <t>Индекс физического объема инвестиций в основной капитал</t>
  </si>
  <si>
    <t>6.3</t>
  </si>
  <si>
    <t>Индекс-дефлятор инвестиций в основной капитал</t>
  </si>
  <si>
    <t>Инвестиции в основной капитал по источникам
финансирования (без субъектов малого и среднего предпринимательства и объема инвестиций, не наблюдаемых прямыми статистическими методами)</t>
  </si>
  <si>
    <t>Собственные средства</t>
  </si>
  <si>
    <t>Привлеченные средства, из них:</t>
  </si>
  <si>
    <t>кредиты банков, в том числе:</t>
  </si>
  <si>
    <t>бюджетные средства, в том числе:</t>
  </si>
  <si>
    <t>федеральный бюджет</t>
  </si>
  <si>
    <t>бюджеты субъектов Российской Федерации</t>
  </si>
  <si>
    <t>из местных бюджетов</t>
  </si>
  <si>
    <t>прочие</t>
  </si>
  <si>
    <t>7</t>
  </si>
  <si>
    <t>Уровень жизни населения</t>
  </si>
  <si>
    <t>7.1</t>
  </si>
  <si>
    <t>Денежные доходы населения</t>
  </si>
  <si>
    <t>7.1.1.</t>
  </si>
  <si>
    <t>Среднедушевые денежные доходы</t>
  </si>
  <si>
    <t>рублей</t>
  </si>
  <si>
    <t>7.1.2.</t>
  </si>
  <si>
    <t>Реальные денежные доходы населения</t>
  </si>
  <si>
    <t>7.2</t>
  </si>
  <si>
    <t>Труд и занятость</t>
  </si>
  <si>
    <t>7.2.1</t>
  </si>
  <si>
    <t>Численность рабочей силы</t>
  </si>
  <si>
    <t>7.2.2</t>
  </si>
  <si>
    <t>Численность занятых в экономике</t>
  </si>
  <si>
    <t>7.2.3</t>
  </si>
  <si>
    <t>Номинальная начисленная среднемесячная заработная плата работников организаций</t>
  </si>
  <si>
    <t>7.2.4</t>
  </si>
  <si>
    <t>Темп роста номинальной начисленной среднемесячной заработной платы работников организаций</t>
  </si>
  <si>
    <t>7.2.5</t>
  </si>
  <si>
    <t>Реальная заработная плата работников организаций</t>
  </si>
  <si>
    <t>7.2.6</t>
  </si>
  <si>
    <t>Уровень зарегистрированной безработицы (на конец года)</t>
  </si>
  <si>
    <t>%</t>
  </si>
  <si>
    <t>7.2.7</t>
  </si>
  <si>
    <t>Численность безработных, зарегистрированных в государственных учреждениях службы занятости населения (на конец года)</t>
  </si>
  <si>
    <t>7.2.8</t>
  </si>
  <si>
    <t>Фонд заработной платы работников организаций</t>
  </si>
  <si>
    <t>7.2.9</t>
  </si>
  <si>
    <t>Темп роста фонда заработной платы работников организаций</t>
  </si>
  <si>
    <t>8</t>
  </si>
  <si>
    <t>Развитие социальной сферы</t>
  </si>
  <si>
    <t>8.1</t>
  </si>
  <si>
    <t>Обеспеченность:</t>
  </si>
  <si>
    <t>общедоступными  библиотеками</t>
  </si>
  <si>
    <t>% к нормативу</t>
  </si>
  <si>
    <t>учреждениями культурно-досугового типа</t>
  </si>
  <si>
    <t>дошкольными образовательными учреждениями</t>
  </si>
  <si>
    <t>общеобразовательными организациями</t>
  </si>
  <si>
    <t>единовременная пропускная способность спортивных сооружений</t>
  </si>
  <si>
    <t>Приложение к распоряжению</t>
  </si>
  <si>
    <t xml:space="preserve">
Основные показатели прогноза социально-экономического развития на долгосрочный период муниципального образования город Когалым
</t>
  </si>
  <si>
    <t>6.4</t>
  </si>
  <si>
    <t>6.5</t>
  </si>
  <si>
    <t>6.5.1</t>
  </si>
  <si>
    <t>6.5.3</t>
  </si>
  <si>
    <t>6.5.3.1</t>
  </si>
  <si>
    <t>6.5.3.2</t>
  </si>
  <si>
    <t>6.5.3.3</t>
  </si>
  <si>
    <t>6.5.4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</si>
</sst>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43" formatCode="_-* #,##0.00_-;\-* #,##0.00_-;_-* &quot;-&quot;??_-;_-@_-"/>
    <numFmt numFmtId="164" formatCode="#,##0.0"/>
    <numFmt numFmtId="165" formatCode="0.0"/>
    <numFmt numFmtId="166" formatCode="_-* #,##0.0\ _₽_-;\-* #,##0.0\ _₽_-;_-* &quot;-&quot;??\ _₽_-;_-@_-"/>
    <numFmt numFmtId="167" formatCode="_-* #,##0.00_р_._-;\-* #,##0.00_р_._-;_-* &quot;-&quot;??_р_._-;_-@_-"/>
    <numFmt numFmtId="168" formatCode="General_)"/>
    <numFmt numFmtId="169" formatCode="_-* #,##0_-;\-* #,##0_-;_-* &quot;-&quot;??_-;_-@_-"/>
  </numFmts>
  <fonts count="11" x14ac:knownFonts="1"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sz val="11"/>
      <name val="Arial Cyr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0"/>
      <name val="Arial Cyr"/>
      <charset val="204"/>
    </font>
    <font>
      <sz val="12"/>
      <name val="Courier"/>
      <family val="1"/>
      <charset val="204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1"/>
      <color rgb="FFFF0000"/>
      <name val="Calibri"/>
      <family val="2"/>
      <scheme val="minor"/>
    </font>
    <font>
      <sz val="13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5" fillId="0" borderId="0"/>
    <xf numFmtId="0" fontId="5" fillId="0" borderId="0"/>
    <xf numFmtId="168" fontId="6" fillId="0" borderId="0"/>
    <xf numFmtId="167" fontId="5" fillId="0" borderId="0" applyFont="0" applyFill="0" applyBorder="0" applyAlignment="0" applyProtection="0"/>
    <xf numFmtId="43" fontId="7" fillId="0" borderId="0" applyFont="0" applyFill="0" applyBorder="0" applyAlignment="0" applyProtection="0"/>
  </cellStyleXfs>
  <cellXfs count="40">
    <xf numFmtId="0" fontId="0" fillId="0" borderId="0" xfId="0"/>
    <xf numFmtId="49" fontId="1" fillId="0" borderId="2" xfId="0" applyNumberFormat="1" applyFont="1" applyFill="1" applyBorder="1" applyAlignment="1">
      <alignment horizontal="center" vertical="center"/>
    </xf>
    <xf numFmtId="0" fontId="3" fillId="0" borderId="2" xfId="0" applyFont="1" applyFill="1" applyBorder="1" applyAlignment="1">
      <alignment vertical="center"/>
    </xf>
    <xf numFmtId="164" fontId="1" fillId="0" borderId="2" xfId="0" applyNumberFormat="1" applyFont="1" applyFill="1" applyBorder="1" applyAlignment="1">
      <alignment horizontal="center" vertical="center"/>
    </xf>
    <xf numFmtId="0" fontId="0" fillId="0" borderId="0" xfId="0" applyFill="1"/>
    <xf numFmtId="0" fontId="8" fillId="0" borderId="0" xfId="0" applyFont="1"/>
    <xf numFmtId="0" fontId="1" fillId="0" borderId="2" xfId="0" applyFont="1" applyFill="1" applyBorder="1" applyAlignment="1">
      <alignment horizontal="center" vertical="center" wrapText="1"/>
    </xf>
    <xf numFmtId="1" fontId="1" fillId="0" borderId="2" xfId="0" applyNumberFormat="1" applyFont="1" applyFill="1" applyBorder="1" applyAlignment="1">
      <alignment horizontal="center" vertical="center"/>
    </xf>
    <xf numFmtId="3" fontId="1" fillId="0" borderId="2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/>
    </xf>
    <xf numFmtId="49" fontId="1" fillId="0" borderId="3" xfId="0" applyNumberFormat="1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/>
    </xf>
    <xf numFmtId="0" fontId="3" fillId="0" borderId="2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vertical="center"/>
    </xf>
    <xf numFmtId="169" fontId="1" fillId="0" borderId="2" xfId="5" applyNumberFormat="1" applyFont="1" applyFill="1" applyBorder="1" applyAlignment="1">
      <alignment horizontal="center" vertical="center"/>
    </xf>
    <xf numFmtId="0" fontId="1" fillId="0" borderId="2" xfId="0" applyFont="1" applyFill="1" applyBorder="1" applyAlignment="1">
      <alignment vertical="center" wrapText="1"/>
    </xf>
    <xf numFmtId="0" fontId="4" fillId="0" borderId="2" xfId="0" applyFont="1" applyFill="1" applyBorder="1" applyAlignment="1">
      <alignment horizontal="right" vertical="center" wrapText="1"/>
    </xf>
    <xf numFmtId="0" fontId="3" fillId="0" borderId="2" xfId="0" applyFont="1" applyFill="1" applyBorder="1" applyAlignment="1">
      <alignment vertical="center" wrapText="1"/>
    </xf>
    <xf numFmtId="0" fontId="1" fillId="0" borderId="2" xfId="0" applyFont="1" applyFill="1" applyBorder="1" applyAlignment="1">
      <alignment horizontal="justify" vertical="center" wrapText="1"/>
    </xf>
    <xf numFmtId="165" fontId="1" fillId="0" borderId="2" xfId="0" applyNumberFormat="1" applyFont="1" applyFill="1" applyBorder="1" applyAlignment="1">
      <alignment horizontal="center" vertical="center"/>
    </xf>
    <xf numFmtId="0" fontId="9" fillId="0" borderId="0" xfId="0" applyFont="1" applyFill="1"/>
    <xf numFmtId="2" fontId="1" fillId="0" borderId="2" xfId="0" applyNumberFormat="1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justify" vertical="center" wrapText="1"/>
    </xf>
    <xf numFmtId="165" fontId="1" fillId="0" borderId="2" xfId="0" applyNumberFormat="1" applyFont="1" applyFill="1" applyBorder="1"/>
    <xf numFmtId="0" fontId="1" fillId="0" borderId="2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5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4" fontId="1" fillId="0" borderId="2" xfId="0" applyNumberFormat="1" applyFont="1" applyFill="1" applyBorder="1" applyAlignment="1">
      <alignment horizontal="center" vertical="center"/>
    </xf>
    <xf numFmtId="0" fontId="4" fillId="0" borderId="2" xfId="0" applyFont="1" applyFill="1" applyBorder="1" applyAlignment="1">
      <alignment vertical="center" wrapText="1"/>
    </xf>
    <xf numFmtId="0" fontId="1" fillId="0" borderId="2" xfId="0" applyFont="1" applyFill="1" applyBorder="1" applyAlignment="1">
      <alignment horizontal="left" vertical="center" indent="1"/>
    </xf>
    <xf numFmtId="0" fontId="1" fillId="0" borderId="2" xfId="0" applyFont="1" applyFill="1" applyBorder="1" applyAlignment="1">
      <alignment horizontal="left" vertical="center" indent="2"/>
    </xf>
    <xf numFmtId="0" fontId="10" fillId="0" borderId="2" xfId="0" applyFont="1" applyFill="1" applyBorder="1" applyAlignment="1">
      <alignment horizontal="center" vertical="center" wrapText="1"/>
    </xf>
    <xf numFmtId="166" fontId="1" fillId="0" borderId="2" xfId="0" applyNumberFormat="1" applyFont="1" applyFill="1" applyBorder="1"/>
  </cellXfs>
  <cellStyles count="6">
    <cellStyle name="Обычный" xfId="0" builtinId="0"/>
    <cellStyle name="Обычный 2" xfId="2"/>
    <cellStyle name="Обычный 3" xfId="1"/>
    <cellStyle name="Обычный 4" xfId="3"/>
    <cellStyle name="Финансовый" xfId="5" builtinId="3"/>
    <cellStyle name="Финансовый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H125"/>
  <sheetViews>
    <sheetView tabSelected="1" zoomScale="60" zoomScaleNormal="60" workbookViewId="0">
      <pane xSplit="3" ySplit="8" topLeftCell="D9" activePane="bottomRight" state="frozen"/>
      <selection pane="topRight" activeCell="D1" sqref="D1"/>
      <selection pane="bottomLeft" activeCell="A5" sqref="A5"/>
      <selection pane="bottomRight" activeCell="T16" sqref="T16"/>
    </sheetView>
  </sheetViews>
  <sheetFormatPr defaultRowHeight="15" x14ac:dyDescent="0.25"/>
  <cols>
    <col min="2" max="2" width="54.28515625" customWidth="1"/>
    <col min="3" max="3" width="24.85546875" customWidth="1"/>
    <col min="4" max="4" width="9.140625" bestFit="1" customWidth="1"/>
    <col min="9" max="34" width="10.42578125" bestFit="1" customWidth="1"/>
  </cols>
  <sheetData>
    <row r="2" spans="1:34" ht="16.5" customHeight="1" x14ac:dyDescent="0.25">
      <c r="AF2" s="5" t="s">
        <v>130</v>
      </c>
    </row>
    <row r="3" spans="1:34" ht="15.75" customHeight="1" x14ac:dyDescent="0.25">
      <c r="A3" s="27" t="s">
        <v>131</v>
      </c>
      <c r="B3" s="27"/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27"/>
      <c r="T3" s="27"/>
      <c r="U3" s="27"/>
      <c r="V3" s="27"/>
      <c r="W3" s="27"/>
      <c r="X3" s="27"/>
      <c r="Y3" s="27"/>
      <c r="Z3" s="27"/>
      <c r="AA3" s="27"/>
      <c r="AB3" s="27"/>
      <c r="AC3" s="27"/>
      <c r="AD3" s="27"/>
      <c r="AE3" s="27"/>
      <c r="AF3" s="27"/>
      <c r="AG3" s="27"/>
      <c r="AH3" s="28"/>
    </row>
    <row r="5" spans="1:34" s="4" customFormat="1" x14ac:dyDescent="0.25">
      <c r="A5" s="9"/>
      <c r="B5" s="10"/>
      <c r="C5" s="10"/>
      <c r="D5" s="25" t="s">
        <v>0</v>
      </c>
      <c r="E5" s="25" t="s">
        <v>0</v>
      </c>
      <c r="F5" s="25" t="s">
        <v>0</v>
      </c>
      <c r="G5" s="29" t="s">
        <v>1</v>
      </c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1"/>
    </row>
    <row r="6" spans="1:34" s="4" customFormat="1" x14ac:dyDescent="0.25">
      <c r="A6" s="11"/>
      <c r="B6" s="12" t="s">
        <v>2</v>
      </c>
      <c r="C6" s="12" t="s">
        <v>3</v>
      </c>
      <c r="D6" s="32">
        <v>2020</v>
      </c>
      <c r="E6" s="32">
        <v>2021</v>
      </c>
      <c r="F6" s="32">
        <v>2022</v>
      </c>
      <c r="G6" s="26">
        <v>2023</v>
      </c>
      <c r="H6" s="26"/>
      <c r="I6" s="26">
        <v>2024</v>
      </c>
      <c r="J6" s="26"/>
      <c r="K6" s="26">
        <v>2025</v>
      </c>
      <c r="L6" s="26"/>
      <c r="M6" s="26">
        <v>2026</v>
      </c>
      <c r="N6" s="26"/>
      <c r="O6" s="26">
        <v>2027</v>
      </c>
      <c r="P6" s="26"/>
      <c r="Q6" s="26">
        <v>2028</v>
      </c>
      <c r="R6" s="26"/>
      <c r="S6" s="26">
        <v>2029</v>
      </c>
      <c r="T6" s="26"/>
      <c r="U6" s="26">
        <v>2030</v>
      </c>
      <c r="V6" s="26"/>
      <c r="W6" s="26">
        <v>2031</v>
      </c>
      <c r="X6" s="26"/>
      <c r="Y6" s="26">
        <v>2032</v>
      </c>
      <c r="Z6" s="26"/>
      <c r="AA6" s="26">
        <v>2033</v>
      </c>
      <c r="AB6" s="26"/>
      <c r="AC6" s="26">
        <v>2034</v>
      </c>
      <c r="AD6" s="26"/>
      <c r="AE6" s="26">
        <v>2035</v>
      </c>
      <c r="AF6" s="26"/>
      <c r="AG6" s="26">
        <v>2036</v>
      </c>
      <c r="AH6" s="26"/>
    </row>
    <row r="7" spans="1:34" s="4" customFormat="1" x14ac:dyDescent="0.25">
      <c r="A7" s="11"/>
      <c r="B7" s="12"/>
      <c r="C7" s="12"/>
      <c r="D7" s="33"/>
      <c r="E7" s="33"/>
      <c r="F7" s="33"/>
      <c r="G7" s="25" t="s">
        <v>4</v>
      </c>
      <c r="H7" s="13" t="s">
        <v>5</v>
      </c>
      <c r="I7" s="25" t="s">
        <v>4</v>
      </c>
      <c r="J7" s="13" t="s">
        <v>5</v>
      </c>
      <c r="K7" s="25" t="s">
        <v>4</v>
      </c>
      <c r="L7" s="13" t="s">
        <v>5</v>
      </c>
      <c r="M7" s="25" t="s">
        <v>4</v>
      </c>
      <c r="N7" s="13" t="s">
        <v>5</v>
      </c>
      <c r="O7" s="25" t="s">
        <v>4</v>
      </c>
      <c r="P7" s="13" t="s">
        <v>5</v>
      </c>
      <c r="Q7" s="25" t="s">
        <v>4</v>
      </c>
      <c r="R7" s="13" t="s">
        <v>5</v>
      </c>
      <c r="S7" s="25" t="s">
        <v>4</v>
      </c>
      <c r="T7" s="13" t="s">
        <v>5</v>
      </c>
      <c r="U7" s="25" t="s">
        <v>4</v>
      </c>
      <c r="V7" s="13" t="s">
        <v>5</v>
      </c>
      <c r="W7" s="25" t="s">
        <v>4</v>
      </c>
      <c r="X7" s="13" t="s">
        <v>5</v>
      </c>
      <c r="Y7" s="25" t="s">
        <v>4</v>
      </c>
      <c r="Z7" s="13" t="s">
        <v>5</v>
      </c>
      <c r="AA7" s="25" t="s">
        <v>4</v>
      </c>
      <c r="AB7" s="13" t="s">
        <v>5</v>
      </c>
      <c r="AC7" s="25" t="s">
        <v>4</v>
      </c>
      <c r="AD7" s="13" t="s">
        <v>5</v>
      </c>
      <c r="AE7" s="25" t="s">
        <v>4</v>
      </c>
      <c r="AF7" s="13" t="s">
        <v>5</v>
      </c>
      <c r="AG7" s="25" t="s">
        <v>4</v>
      </c>
      <c r="AH7" s="13" t="s">
        <v>5</v>
      </c>
    </row>
    <row r="8" spans="1:34" s="4" customFormat="1" x14ac:dyDescent="0.25">
      <c r="A8" s="1" t="s">
        <v>6</v>
      </c>
      <c r="B8" s="2" t="s">
        <v>7</v>
      </c>
      <c r="C8" s="25"/>
      <c r="D8" s="25"/>
      <c r="E8" s="25"/>
      <c r="F8" s="25"/>
      <c r="G8" s="25"/>
      <c r="H8" s="25"/>
      <c r="I8" s="25"/>
      <c r="J8" s="25"/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</row>
    <row r="9" spans="1:34" s="4" customFormat="1" x14ac:dyDescent="0.25">
      <c r="A9" s="1" t="s">
        <v>8</v>
      </c>
      <c r="B9" s="14" t="s">
        <v>9</v>
      </c>
      <c r="C9" s="25" t="s">
        <v>72</v>
      </c>
      <c r="D9" s="7">
        <v>68359</v>
      </c>
      <c r="E9" s="7">
        <v>69126</v>
      </c>
      <c r="F9" s="7">
        <v>62182</v>
      </c>
      <c r="G9" s="15">
        <v>63130</v>
      </c>
      <c r="H9" s="15">
        <v>63130</v>
      </c>
      <c r="I9" s="15">
        <v>64413.39445</v>
      </c>
      <c r="J9" s="15">
        <v>64420.490749999997</v>
      </c>
      <c r="K9" s="15">
        <v>65720.594108239995</v>
      </c>
      <c r="L9" s="15">
        <v>65749.307083624997</v>
      </c>
      <c r="M9" s="15">
        <v>67053.070981531055</v>
      </c>
      <c r="N9" s="15">
        <v>67119.124174511118</v>
      </c>
      <c r="O9" s="15">
        <v>68415.287857918403</v>
      </c>
      <c r="P9" s="15">
        <v>68529.375359380851</v>
      </c>
      <c r="Q9" s="15">
        <v>69813.841275788174</v>
      </c>
      <c r="R9" s="15">
        <v>69978.572049839044</v>
      </c>
      <c r="S9" s="15">
        <v>71251.514741773295</v>
      </c>
      <c r="T9" s="15">
        <v>71467.79367756439</v>
      </c>
      <c r="U9" s="15">
        <v>72729.021525963937</v>
      </c>
      <c r="V9" s="15">
        <v>72998.40850479799</v>
      </c>
      <c r="W9" s="15">
        <v>74247.371710953434</v>
      </c>
      <c r="X9" s="15">
        <v>74572.084868350954</v>
      </c>
      <c r="Y9" s="15">
        <v>75807.515200051639</v>
      </c>
      <c r="Z9" s="15">
        <v>76190.81003993901</v>
      </c>
      <c r="AA9" s="15">
        <v>77410.294053815218</v>
      </c>
      <c r="AB9" s="15">
        <v>77855.856565779817</v>
      </c>
      <c r="AC9" s="15">
        <v>79056.575796619378</v>
      </c>
      <c r="AD9" s="15">
        <v>79568.326370364841</v>
      </c>
      <c r="AE9" s="15">
        <v>80747.34261131144</v>
      </c>
      <c r="AF9" s="15">
        <v>81329.651369765721</v>
      </c>
      <c r="AG9" s="15">
        <v>82485.258000982052</v>
      </c>
      <c r="AH9" s="15">
        <v>83140.921199230128</v>
      </c>
    </row>
    <row r="10" spans="1:34" s="4" customFormat="1" x14ac:dyDescent="0.25">
      <c r="A10" s="1" t="s">
        <v>10</v>
      </c>
      <c r="B10" s="2" t="s">
        <v>11</v>
      </c>
      <c r="C10" s="25"/>
      <c r="D10" s="25"/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</row>
    <row r="11" spans="1:34" s="4" customFormat="1" ht="45" x14ac:dyDescent="0.25">
      <c r="A11" s="1" t="s">
        <v>12</v>
      </c>
      <c r="B11" s="16" t="s">
        <v>13</v>
      </c>
      <c r="C11" s="25" t="s">
        <v>14</v>
      </c>
      <c r="D11" s="3">
        <v>49972.7</v>
      </c>
      <c r="E11" s="3">
        <v>75221.600000000006</v>
      </c>
      <c r="F11" s="3">
        <v>105930</v>
      </c>
      <c r="G11" s="3">
        <v>118524.42314080002</v>
      </c>
      <c r="H11" s="3">
        <v>119211.2247024</v>
      </c>
      <c r="I11" s="3">
        <v>126689.03021560915</v>
      </c>
      <c r="J11" s="3">
        <v>128735.97343812142</v>
      </c>
      <c r="K11" s="3">
        <v>134731.72702472008</v>
      </c>
      <c r="L11" s="3">
        <v>138687.43096929276</v>
      </c>
      <c r="M11" s="3">
        <v>143413.78549781319</v>
      </c>
      <c r="N11" s="3">
        <v>149437.79097787771</v>
      </c>
      <c r="O11" s="3">
        <v>152478.44114772251</v>
      </c>
      <c r="P11" s="3">
        <v>160904.70400426837</v>
      </c>
      <c r="Q11" s="3">
        <v>162019.96796469702</v>
      </c>
      <c r="R11" s="3">
        <v>173074.73818785854</v>
      </c>
      <c r="S11" s="3">
        <v>172159.45442033012</v>
      </c>
      <c r="T11" s="3">
        <v>186471.81074103617</v>
      </c>
      <c r="U11" s="3">
        <v>182809.49525343737</v>
      </c>
      <c r="V11" s="3">
        <v>200956.98436923188</v>
      </c>
      <c r="W11" s="3">
        <v>194118.29828440541</v>
      </c>
      <c r="X11" s="3">
        <v>216246.22095293063</v>
      </c>
      <c r="Y11" s="3">
        <v>206191.77961356161</v>
      </c>
      <c r="Z11" s="3">
        <v>232728.31253934515</v>
      </c>
      <c r="AA11" s="3">
        <v>219022.81760856681</v>
      </c>
      <c r="AB11" s="3">
        <v>249970.93008254207</v>
      </c>
      <c r="AC11" s="3">
        <v>232651.82620440921</v>
      </c>
      <c r="AD11" s="3">
        <v>268975.72733425401</v>
      </c>
      <c r="AE11" s="3">
        <v>247129.99634835299</v>
      </c>
      <c r="AF11" s="3">
        <v>289474.324804353</v>
      </c>
      <c r="AG11" s="3">
        <v>262000.97035097174</v>
      </c>
      <c r="AH11" s="3">
        <v>311587.90077944798</v>
      </c>
    </row>
    <row r="12" spans="1:34" s="4" customFormat="1" ht="30" x14ac:dyDescent="0.25">
      <c r="A12" s="1" t="s">
        <v>15</v>
      </c>
      <c r="B12" s="14" t="s">
        <v>16</v>
      </c>
      <c r="C12" s="6" t="s">
        <v>17</v>
      </c>
      <c r="D12" s="3">
        <v>117.2</v>
      </c>
      <c r="E12" s="3">
        <v>130.30000000000001</v>
      </c>
      <c r="F12" s="3">
        <v>104.7</v>
      </c>
      <c r="G12" s="3">
        <v>107.3</v>
      </c>
      <c r="H12" s="3">
        <v>107.3</v>
      </c>
      <c r="I12" s="3">
        <v>106.7</v>
      </c>
      <c r="J12" s="3">
        <v>106.4</v>
      </c>
      <c r="K12" s="3">
        <v>105.39999999999999</v>
      </c>
      <c r="L12" s="3">
        <v>105.1</v>
      </c>
      <c r="M12" s="3">
        <v>105.39999999999999</v>
      </c>
      <c r="N12" s="3">
        <v>105.1</v>
      </c>
      <c r="O12" s="3">
        <v>105.39999999999999</v>
      </c>
      <c r="P12" s="3">
        <v>105.1</v>
      </c>
      <c r="Q12" s="3">
        <v>105.1</v>
      </c>
      <c r="R12" s="3">
        <v>104.89999999999999</v>
      </c>
      <c r="S12" s="3">
        <v>105.1</v>
      </c>
      <c r="T12" s="3">
        <v>104.89999999999999</v>
      </c>
      <c r="U12" s="3">
        <v>105.1</v>
      </c>
      <c r="V12" s="3">
        <v>104.89999999999999</v>
      </c>
      <c r="W12" s="3">
        <v>104.89999999999999</v>
      </c>
      <c r="X12" s="3">
        <v>104.89999999999999</v>
      </c>
      <c r="Y12" s="3">
        <v>104.89999999999999</v>
      </c>
      <c r="Z12" s="3">
        <v>104.89999999999999</v>
      </c>
      <c r="AA12" s="3">
        <v>104.89999999999999</v>
      </c>
      <c r="AB12" s="3">
        <v>104.89999999999999</v>
      </c>
      <c r="AC12" s="3">
        <v>104.89999999999999</v>
      </c>
      <c r="AD12" s="3">
        <v>104.39999999999999</v>
      </c>
      <c r="AE12" s="3">
        <v>104.8</v>
      </c>
      <c r="AF12" s="3">
        <v>104.39999999999999</v>
      </c>
      <c r="AG12" s="3">
        <v>104.8</v>
      </c>
      <c r="AH12" s="3">
        <v>104.39999999999999</v>
      </c>
    </row>
    <row r="13" spans="1:34" s="4" customFormat="1" x14ac:dyDescent="0.25">
      <c r="A13" s="1"/>
      <c r="B13" s="17" t="s">
        <v>18</v>
      </c>
      <c r="C13" s="25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</row>
    <row r="14" spans="1:34" s="4" customFormat="1" x14ac:dyDescent="0.25">
      <c r="A14" s="1" t="s">
        <v>19</v>
      </c>
      <c r="B14" s="2" t="s">
        <v>20</v>
      </c>
      <c r="C14" s="25" t="s">
        <v>14</v>
      </c>
      <c r="D14" s="3">
        <v>16663</v>
      </c>
      <c r="E14" s="3">
        <v>21559.1</v>
      </c>
      <c r="F14" s="3">
        <v>29362.6</v>
      </c>
      <c r="G14" s="3">
        <v>35937.708292799995</v>
      </c>
      <c r="H14" s="3">
        <v>35937.708292799995</v>
      </c>
      <c r="I14" s="3">
        <v>38220.83090064158</v>
      </c>
      <c r="J14" s="3">
        <v>39206.242862030151</v>
      </c>
      <c r="K14" s="3">
        <v>40649.000287759336</v>
      </c>
      <c r="L14" s="3">
        <v>42813.217205336921</v>
      </c>
      <c r="M14" s="3">
        <v>43359.841467949707</v>
      </c>
      <c r="N14" s="3">
        <v>46752.033188227921</v>
      </c>
      <c r="O14" s="3">
        <v>46119.695377384705</v>
      </c>
      <c r="P14" s="3">
        <v>50955.976012513376</v>
      </c>
      <c r="Q14" s="3">
        <v>48958.362627862727</v>
      </c>
      <c r="R14" s="3">
        <v>55537.937375558577</v>
      </c>
      <c r="S14" s="3">
        <v>51971.74984760768</v>
      </c>
      <c r="T14" s="3">
        <v>60822.927496216733</v>
      </c>
      <c r="U14" s="3">
        <v>55065.524172536068</v>
      </c>
      <c r="V14" s="3">
        <v>66610.83727675672</v>
      </c>
      <c r="W14" s="3">
        <v>58343.46469547879</v>
      </c>
      <c r="X14" s="3">
        <v>72949.524552012881</v>
      </c>
      <c r="Y14" s="3">
        <v>61877.678412872105</v>
      </c>
      <c r="Z14" s="3">
        <v>79891.40130838241</v>
      </c>
      <c r="AA14" s="3">
        <v>65625.980660410249</v>
      </c>
      <c r="AB14" s="3">
        <v>87076.434485051781</v>
      </c>
      <c r="AC14" s="3">
        <v>69601.340064895267</v>
      </c>
      <c r="AD14" s="3">
        <v>95361.757226304442</v>
      </c>
      <c r="AE14" s="3">
        <v>73817.510840666364</v>
      </c>
      <c r="AF14" s="3">
        <v>104435.42842638731</v>
      </c>
      <c r="AG14" s="3">
        <v>77915.563772496811</v>
      </c>
      <c r="AH14" s="3">
        <v>114372.45944115806</v>
      </c>
    </row>
    <row r="15" spans="1:34" s="4" customFormat="1" ht="30" x14ac:dyDescent="0.25">
      <c r="A15" s="1" t="s">
        <v>21</v>
      </c>
      <c r="B15" s="14" t="s">
        <v>22</v>
      </c>
      <c r="C15" s="6" t="s">
        <v>17</v>
      </c>
      <c r="D15" s="3">
        <v>212.96</v>
      </c>
      <c r="E15" s="3">
        <v>82.8</v>
      </c>
      <c r="F15" s="3">
        <v>120.7</v>
      </c>
      <c r="G15" s="3">
        <v>114.6</v>
      </c>
      <c r="H15" s="3">
        <v>114.6</v>
      </c>
      <c r="I15" s="3">
        <v>101</v>
      </c>
      <c r="J15" s="3">
        <v>103.9</v>
      </c>
      <c r="K15" s="3">
        <v>101</v>
      </c>
      <c r="L15" s="3">
        <v>104</v>
      </c>
      <c r="M15" s="3">
        <v>101.3</v>
      </c>
      <c r="N15" s="3">
        <v>104</v>
      </c>
      <c r="O15" s="3">
        <v>101.3</v>
      </c>
      <c r="P15" s="3">
        <v>104</v>
      </c>
      <c r="Q15" s="3">
        <v>101.1</v>
      </c>
      <c r="R15" s="3">
        <v>104</v>
      </c>
      <c r="S15" s="3">
        <v>101.1</v>
      </c>
      <c r="T15" s="3">
        <v>104.5</v>
      </c>
      <c r="U15" s="3">
        <v>101.1</v>
      </c>
      <c r="V15" s="3">
        <v>104.5</v>
      </c>
      <c r="W15" s="3">
        <v>101.1</v>
      </c>
      <c r="X15" s="3">
        <v>104.5</v>
      </c>
      <c r="Y15" s="3">
        <v>101.2</v>
      </c>
      <c r="Z15" s="3">
        <v>104.5</v>
      </c>
      <c r="AA15" s="3">
        <v>101.2</v>
      </c>
      <c r="AB15" s="3">
        <v>104.5</v>
      </c>
      <c r="AC15" s="3">
        <v>101.2</v>
      </c>
      <c r="AD15" s="3">
        <v>105</v>
      </c>
      <c r="AE15" s="3">
        <v>101.2</v>
      </c>
      <c r="AF15" s="3">
        <v>105</v>
      </c>
      <c r="AG15" s="3">
        <v>101.2</v>
      </c>
      <c r="AH15" s="3">
        <v>105</v>
      </c>
    </row>
    <row r="16" spans="1:34" s="4" customFormat="1" x14ac:dyDescent="0.25">
      <c r="A16" s="1" t="s">
        <v>23</v>
      </c>
      <c r="B16" s="2" t="s">
        <v>24</v>
      </c>
      <c r="C16" s="25" t="s">
        <v>14</v>
      </c>
      <c r="D16" s="3">
        <v>25305.5</v>
      </c>
      <c r="E16" s="3">
        <v>43906.3</v>
      </c>
      <c r="F16" s="3">
        <v>64228.3</v>
      </c>
      <c r="G16" s="3">
        <v>70044.814848000009</v>
      </c>
      <c r="H16" s="3">
        <v>69913.275289600002</v>
      </c>
      <c r="I16" s="3">
        <v>75082.297842238477</v>
      </c>
      <c r="J16" s="3">
        <v>75242.344785274458</v>
      </c>
      <c r="K16" s="3">
        <v>79794.838266306571</v>
      </c>
      <c r="L16" s="3">
        <v>80593.956558127102</v>
      </c>
      <c r="M16" s="3">
        <v>84803.161290091288</v>
      </c>
      <c r="N16" s="3">
        <v>86326.201718323879</v>
      </c>
      <c r="O16" s="3">
        <v>90125.831708463855</v>
      </c>
      <c r="P16" s="3">
        <v>92466.152815539666</v>
      </c>
      <c r="Q16" s="3">
        <v>95782.579535645607</v>
      </c>
      <c r="R16" s="3">
        <v>98853.252321273045</v>
      </c>
      <c r="S16" s="3">
        <v>101794.37314020042</v>
      </c>
      <c r="T16" s="3">
        <v>105681.54072536499</v>
      </c>
      <c r="U16" s="3">
        <v>108188.79027774838</v>
      </c>
      <c r="V16" s="3">
        <v>112981.49315096957</v>
      </c>
      <c r="W16" s="3">
        <v>114984.8855166257</v>
      </c>
      <c r="X16" s="3">
        <v>120438.27169893356</v>
      </c>
      <c r="Y16" s="3">
        <v>122207.89107012357</v>
      </c>
      <c r="Z16" s="3">
        <v>128387.19763106316</v>
      </c>
      <c r="AA16" s="3">
        <v>129884.62416347553</v>
      </c>
      <c r="AB16" s="3">
        <v>136860.75267471332</v>
      </c>
      <c r="AC16" s="3">
        <v>138043.58659955257</v>
      </c>
      <c r="AD16" s="3">
        <v>145893.56235124439</v>
      </c>
      <c r="AE16" s="3">
        <v>146715.07057897665</v>
      </c>
      <c r="AF16" s="3">
        <v>155522.5374664265</v>
      </c>
      <c r="AG16" s="3">
        <v>155931.27116753621</v>
      </c>
      <c r="AH16" s="3">
        <v>165787.02493921062</v>
      </c>
    </row>
    <row r="17" spans="1:34" s="4" customFormat="1" ht="30" x14ac:dyDescent="0.25">
      <c r="A17" s="1" t="s">
        <v>25</v>
      </c>
      <c r="B17" s="14" t="s">
        <v>22</v>
      </c>
      <c r="C17" s="6" t="s">
        <v>17</v>
      </c>
      <c r="D17" s="3">
        <v>112.93</v>
      </c>
      <c r="E17" s="3">
        <v>140.6</v>
      </c>
      <c r="F17" s="3">
        <v>136.80000000000001</v>
      </c>
      <c r="G17" s="3">
        <v>102.4</v>
      </c>
      <c r="H17" s="3">
        <v>102.4</v>
      </c>
      <c r="I17" s="3">
        <v>101.7</v>
      </c>
      <c r="J17" s="3">
        <v>102.4</v>
      </c>
      <c r="K17" s="3">
        <v>101.7</v>
      </c>
      <c r="L17" s="3">
        <v>102.5</v>
      </c>
      <c r="M17" s="3">
        <v>101.7</v>
      </c>
      <c r="N17" s="3">
        <v>102.5</v>
      </c>
      <c r="O17" s="3">
        <v>101.7</v>
      </c>
      <c r="P17" s="3">
        <v>102.5</v>
      </c>
      <c r="Q17" s="3">
        <v>101.7</v>
      </c>
      <c r="R17" s="3">
        <v>102.5</v>
      </c>
      <c r="S17" s="3">
        <v>101.7</v>
      </c>
      <c r="T17" s="3">
        <v>102.5</v>
      </c>
      <c r="U17" s="3">
        <v>101.9</v>
      </c>
      <c r="V17" s="3">
        <v>102.5</v>
      </c>
      <c r="W17" s="3">
        <v>101.9</v>
      </c>
      <c r="X17" s="3">
        <v>102.5</v>
      </c>
      <c r="Y17" s="3">
        <v>101.9</v>
      </c>
      <c r="Z17" s="3">
        <v>102.5</v>
      </c>
      <c r="AA17" s="3">
        <v>101.9</v>
      </c>
      <c r="AB17" s="3">
        <v>102.5</v>
      </c>
      <c r="AC17" s="3">
        <v>101.9</v>
      </c>
      <c r="AD17" s="3">
        <v>102.5</v>
      </c>
      <c r="AE17" s="3">
        <v>101.9</v>
      </c>
      <c r="AF17" s="3">
        <v>102.5</v>
      </c>
      <c r="AG17" s="3">
        <v>101.9</v>
      </c>
      <c r="AH17" s="3">
        <v>102.5</v>
      </c>
    </row>
    <row r="18" spans="1:34" s="4" customFormat="1" ht="42.75" x14ac:dyDescent="0.25">
      <c r="A18" s="1" t="s">
        <v>26</v>
      </c>
      <c r="B18" s="18" t="s">
        <v>27</v>
      </c>
      <c r="C18" s="25" t="s">
        <v>14</v>
      </c>
      <c r="D18" s="3">
        <v>7754.9</v>
      </c>
      <c r="E18" s="3">
        <v>9397.9</v>
      </c>
      <c r="F18" s="3">
        <v>11856</v>
      </c>
      <c r="G18" s="3">
        <v>12033.8</v>
      </c>
      <c r="H18" s="3">
        <v>12852.14112</v>
      </c>
      <c r="I18" s="3">
        <v>12861.665270999998</v>
      </c>
      <c r="J18" s="3">
        <v>13764.643139519998</v>
      </c>
      <c r="K18" s="3">
        <v>13746.483533318444</v>
      </c>
      <c r="L18" s="3">
        <v>14741.932802425916</v>
      </c>
      <c r="M18" s="3">
        <v>14692.172867993086</v>
      </c>
      <c r="N18" s="3">
        <v>15804.089060840703</v>
      </c>
      <c r="O18" s="3">
        <v>15658.183234063632</v>
      </c>
      <c r="P18" s="3">
        <v>16910.501727812036</v>
      </c>
      <c r="Q18" s="3">
        <v>16687.708781703313</v>
      </c>
      <c r="R18" s="3">
        <v>18094.3721327727</v>
      </c>
      <c r="S18" s="3">
        <v>17784.925634100306</v>
      </c>
      <c r="T18" s="3">
        <v>19361.122937043849</v>
      </c>
      <c r="U18" s="3">
        <v>18918.181095505177</v>
      </c>
      <c r="V18" s="3">
        <v>20716.556431620415</v>
      </c>
      <c r="W18" s="3">
        <v>20123.647594910766</v>
      </c>
      <c r="X18" s="3">
        <v>22166.88111428529</v>
      </c>
      <c r="Y18" s="3">
        <v>21405.926419658481</v>
      </c>
      <c r="Z18" s="3">
        <v>23718.740127334175</v>
      </c>
      <c r="AA18" s="3">
        <v>22769.912051119121</v>
      </c>
      <c r="AB18" s="3">
        <v>25258.157517818538</v>
      </c>
      <c r="AC18" s="3">
        <v>24220.810847016433</v>
      </c>
      <c r="AD18" s="3">
        <v>26897.487715197512</v>
      </c>
      <c r="AE18" s="3">
        <v>25764.160914188316</v>
      </c>
      <c r="AF18" s="3">
        <v>28643.215360376973</v>
      </c>
      <c r="AG18" s="3">
        <v>27275.100131000891</v>
      </c>
      <c r="AH18" s="3">
        <v>30502.245966911516</v>
      </c>
    </row>
    <row r="19" spans="1:34" s="4" customFormat="1" ht="30" x14ac:dyDescent="0.25">
      <c r="A19" s="1" t="s">
        <v>28</v>
      </c>
      <c r="B19" s="14" t="s">
        <v>22</v>
      </c>
      <c r="C19" s="6" t="s">
        <v>17</v>
      </c>
      <c r="D19" s="3">
        <v>75.78</v>
      </c>
      <c r="E19" s="3">
        <v>119.7</v>
      </c>
      <c r="F19" s="3">
        <v>120.8</v>
      </c>
      <c r="G19" s="3">
        <v>101.5</v>
      </c>
      <c r="H19" s="3">
        <v>101.5</v>
      </c>
      <c r="I19" s="3">
        <v>101.5</v>
      </c>
      <c r="J19" s="3">
        <v>102</v>
      </c>
      <c r="K19" s="3">
        <v>101.5</v>
      </c>
      <c r="L19" s="3">
        <v>102</v>
      </c>
      <c r="M19" s="3">
        <v>101.5</v>
      </c>
      <c r="N19" s="3">
        <v>102.1</v>
      </c>
      <c r="O19" s="3">
        <v>101.5</v>
      </c>
      <c r="P19" s="3">
        <v>102.1</v>
      </c>
      <c r="Q19" s="3">
        <v>101.5</v>
      </c>
      <c r="R19" s="3">
        <v>102.1</v>
      </c>
      <c r="S19" s="3">
        <v>101.5</v>
      </c>
      <c r="T19" s="3">
        <v>102.1</v>
      </c>
      <c r="U19" s="3">
        <v>101.5</v>
      </c>
      <c r="V19" s="3">
        <v>102.1</v>
      </c>
      <c r="W19" s="3">
        <v>101.5</v>
      </c>
      <c r="X19" s="3">
        <v>102.1</v>
      </c>
      <c r="Y19" s="3">
        <v>101.5</v>
      </c>
      <c r="Z19" s="3">
        <v>102.1</v>
      </c>
      <c r="AA19" s="3">
        <v>101.5</v>
      </c>
      <c r="AB19" s="3">
        <v>102.1</v>
      </c>
      <c r="AC19" s="3">
        <v>101.5</v>
      </c>
      <c r="AD19" s="3">
        <v>102.1</v>
      </c>
      <c r="AE19" s="3">
        <v>101.5</v>
      </c>
      <c r="AF19" s="3">
        <v>102.1</v>
      </c>
      <c r="AG19" s="3">
        <v>101.5</v>
      </c>
      <c r="AH19" s="3">
        <v>102.1</v>
      </c>
    </row>
    <row r="20" spans="1:34" s="4" customFormat="1" ht="42.75" x14ac:dyDescent="0.25">
      <c r="A20" s="1" t="s">
        <v>29</v>
      </c>
      <c r="B20" s="18" t="s">
        <v>30</v>
      </c>
      <c r="C20" s="25" t="s">
        <v>14</v>
      </c>
      <c r="D20" s="3">
        <v>249.3</v>
      </c>
      <c r="E20" s="3">
        <v>358.3</v>
      </c>
      <c r="F20" s="3">
        <v>483.9</v>
      </c>
      <c r="G20" s="3">
        <v>508.1</v>
      </c>
      <c r="H20" s="3">
        <v>508.1</v>
      </c>
      <c r="I20" s="3">
        <v>524.2362017291066</v>
      </c>
      <c r="J20" s="3">
        <v>522.74265129682999</v>
      </c>
      <c r="K20" s="3">
        <v>541.40493733573476</v>
      </c>
      <c r="L20" s="3">
        <v>538.32440340279322</v>
      </c>
      <c r="M20" s="3">
        <v>558.60987177911102</v>
      </c>
      <c r="N20" s="3">
        <v>555.46701048521641</v>
      </c>
      <c r="O20" s="3">
        <v>574.73082781032042</v>
      </c>
      <c r="P20" s="3">
        <v>572.07344840329267</v>
      </c>
      <c r="Q20" s="3">
        <v>591.31701948538353</v>
      </c>
      <c r="R20" s="3">
        <v>589.17635825421337</v>
      </c>
      <c r="S20" s="3">
        <v>608.40579842170757</v>
      </c>
      <c r="T20" s="3">
        <v>606.21958241060941</v>
      </c>
      <c r="U20" s="3">
        <v>636.99970764772206</v>
      </c>
      <c r="V20" s="3">
        <v>648.09750988518147</v>
      </c>
      <c r="W20" s="3">
        <v>666.30047739014253</v>
      </c>
      <c r="X20" s="3">
        <v>691.54358769889916</v>
      </c>
      <c r="Y20" s="3">
        <v>700.28371090746214</v>
      </c>
      <c r="Z20" s="3">
        <v>730.97347256540252</v>
      </c>
      <c r="AA20" s="3">
        <v>742.30073356190996</v>
      </c>
      <c r="AB20" s="3">
        <v>775.58540495842885</v>
      </c>
      <c r="AC20" s="3">
        <v>786.08869294495173</v>
      </c>
      <c r="AD20" s="3">
        <v>822.92004150767434</v>
      </c>
      <c r="AE20" s="3">
        <v>833.25401452164874</v>
      </c>
      <c r="AF20" s="3">
        <v>873.14355116222202</v>
      </c>
      <c r="AG20" s="3">
        <v>879.03527993782859</v>
      </c>
      <c r="AH20" s="3">
        <v>926.17043216785487</v>
      </c>
    </row>
    <row r="21" spans="1:34" s="4" customFormat="1" ht="30" x14ac:dyDescent="0.25">
      <c r="A21" s="1" t="s">
        <v>31</v>
      </c>
      <c r="B21" s="14" t="s">
        <v>22</v>
      </c>
      <c r="C21" s="6" t="s">
        <v>17</v>
      </c>
      <c r="D21" s="3">
        <v>78.27</v>
      </c>
      <c r="E21" s="3">
        <v>128.1</v>
      </c>
      <c r="F21" s="3">
        <v>124.9</v>
      </c>
      <c r="G21" s="3">
        <v>100.67114093959732</v>
      </c>
      <c r="H21" s="3">
        <v>100.67114093959732</v>
      </c>
      <c r="I21" s="3">
        <v>97.982708933717575</v>
      </c>
      <c r="J21" s="3">
        <v>97.982708933717575</v>
      </c>
      <c r="K21" s="3">
        <v>98.076923076923066</v>
      </c>
      <c r="L21" s="3">
        <v>98.076923076923066</v>
      </c>
      <c r="M21" s="3">
        <v>97.984644913627633</v>
      </c>
      <c r="N21" s="3">
        <v>98.270893371757907</v>
      </c>
      <c r="O21" s="3">
        <v>97.986577181208077</v>
      </c>
      <c r="P21" s="3">
        <v>98.272552783109404</v>
      </c>
      <c r="Q21" s="3">
        <v>97.986577181208077</v>
      </c>
      <c r="R21" s="3">
        <v>98.272552783109404</v>
      </c>
      <c r="S21" s="3">
        <v>97.990430622009569</v>
      </c>
      <c r="T21" s="3">
        <v>98.180076628352509</v>
      </c>
      <c r="U21" s="3">
        <v>99.904397705544952</v>
      </c>
      <c r="V21" s="3">
        <v>102.01149425287358</v>
      </c>
      <c r="W21" s="3">
        <v>99.808978032473718</v>
      </c>
      <c r="X21" s="3">
        <v>101.81644359464626</v>
      </c>
      <c r="Y21" s="3">
        <v>100.2865329512894</v>
      </c>
      <c r="Z21" s="3">
        <v>100.86042065009562</v>
      </c>
      <c r="AA21" s="3">
        <v>101.14503816793894</v>
      </c>
      <c r="AB21" s="3">
        <v>101.7287488061127</v>
      </c>
      <c r="AC21" s="3">
        <v>101.04861773117253</v>
      </c>
      <c r="AD21" s="3">
        <v>101.7287488061127</v>
      </c>
      <c r="AE21" s="3">
        <v>101.14503816793894</v>
      </c>
      <c r="AF21" s="3">
        <v>101.7287488061127</v>
      </c>
      <c r="AG21" s="3">
        <v>101.14503816793894</v>
      </c>
      <c r="AH21" s="3">
        <v>101.7</v>
      </c>
    </row>
    <row r="22" spans="1:34" s="4" customFormat="1" x14ac:dyDescent="0.25">
      <c r="A22" s="1" t="s">
        <v>32</v>
      </c>
      <c r="B22" s="2" t="s">
        <v>33</v>
      </c>
      <c r="C22" s="25"/>
      <c r="D22" s="25"/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  <c r="AG22" s="25"/>
      <c r="AH22" s="25"/>
    </row>
    <row r="23" spans="1:34" s="4" customFormat="1" ht="45" x14ac:dyDescent="0.25">
      <c r="A23" s="1" t="s">
        <v>34</v>
      </c>
      <c r="B23" s="16" t="s">
        <v>35</v>
      </c>
      <c r="C23" s="6" t="s">
        <v>36</v>
      </c>
      <c r="D23" s="3">
        <v>7012.9</v>
      </c>
      <c r="E23" s="3">
        <v>3952.9</v>
      </c>
      <c r="F23" s="3">
        <v>5828.7</v>
      </c>
      <c r="G23" s="3">
        <v>6126.8496623999999</v>
      </c>
      <c r="H23" s="3">
        <v>6115.4720400000006</v>
      </c>
      <c r="I23" s="3">
        <v>6309.160200954374</v>
      </c>
      <c r="J23" s="3">
        <v>6357.7303493925592</v>
      </c>
      <c r="K23" s="3">
        <v>6562.0818150902342</v>
      </c>
      <c r="L23" s="3">
        <v>6673.0801324527793</v>
      </c>
      <c r="M23" s="3">
        <v>6887.5676352005239</v>
      </c>
      <c r="N23" s="3">
        <v>7074.6060371025951</v>
      </c>
      <c r="O23" s="3">
        <v>7301.9994673781748</v>
      </c>
      <c r="P23" s="3">
        <v>7507.7700155423136</v>
      </c>
      <c r="Q23" s="3">
        <v>7741.3680773297874</v>
      </c>
      <c r="R23" s="3">
        <v>7968.2215505955228</v>
      </c>
      <c r="S23" s="3">
        <v>8207.1739359107978</v>
      </c>
      <c r="T23" s="3">
        <v>8456.9125782935462</v>
      </c>
      <c r="U23" s="3">
        <v>8701.8613448978213</v>
      </c>
      <c r="V23" s="3">
        <v>8975.5750267202893</v>
      </c>
      <c r="W23" s="3">
        <v>9226.3660374615374</v>
      </c>
      <c r="X23" s="3">
        <v>9527.2856724627327</v>
      </c>
      <c r="Y23" s="3">
        <v>9782.4852503695311</v>
      </c>
      <c r="Z23" s="3">
        <v>10112.908868177672</v>
      </c>
      <c r="AA23" s="3">
        <v>10372.124548835554</v>
      </c>
      <c r="AB23" s="3">
        <v>10766.445490874785</v>
      </c>
      <c r="AC23" s="3">
        <v>10997.304356016617</v>
      </c>
      <c r="AD23" s="3">
        <v>11462.216264277078</v>
      </c>
      <c r="AE23" s="3">
        <v>11660.16687607552</v>
      </c>
      <c r="AF23" s="3">
        <v>12202.950528139721</v>
      </c>
      <c r="AG23" s="3">
        <v>12362.983434530972</v>
      </c>
      <c r="AH23" s="3">
        <v>12991.554003070225</v>
      </c>
    </row>
    <row r="24" spans="1:34" s="4" customFormat="1" ht="30" x14ac:dyDescent="0.25">
      <c r="A24" s="1" t="s">
        <v>37</v>
      </c>
      <c r="B24" s="16" t="s">
        <v>38</v>
      </c>
      <c r="C24" s="6" t="s">
        <v>17</v>
      </c>
      <c r="D24" s="3">
        <v>69.900000000000006</v>
      </c>
      <c r="E24" s="3">
        <v>52.678621760192804</v>
      </c>
      <c r="F24" s="3">
        <v>133.1</v>
      </c>
      <c r="G24" s="3">
        <v>97.6</v>
      </c>
      <c r="H24" s="3">
        <v>97.6</v>
      </c>
      <c r="I24" s="3">
        <v>96.6</v>
      </c>
      <c r="J24" s="3">
        <v>97.8</v>
      </c>
      <c r="K24" s="3">
        <v>98.4</v>
      </c>
      <c r="L24" s="3">
        <v>99.3</v>
      </c>
      <c r="M24" s="3">
        <v>99.3</v>
      </c>
      <c r="N24" s="3">
        <v>100.3</v>
      </c>
      <c r="O24" s="3">
        <v>100.3</v>
      </c>
      <c r="P24" s="3">
        <v>100.4</v>
      </c>
      <c r="Q24" s="3">
        <v>100.3</v>
      </c>
      <c r="R24" s="3">
        <v>100.6</v>
      </c>
      <c r="S24" s="3">
        <v>100.3</v>
      </c>
      <c r="T24" s="3">
        <v>100.6</v>
      </c>
      <c r="U24" s="3">
        <v>100.5</v>
      </c>
      <c r="V24" s="3">
        <v>100.6</v>
      </c>
      <c r="W24" s="3">
        <v>100.5</v>
      </c>
      <c r="X24" s="3">
        <v>100.9</v>
      </c>
      <c r="Y24" s="3">
        <v>100.5</v>
      </c>
      <c r="Z24" s="3">
        <v>100.9</v>
      </c>
      <c r="AA24" s="3">
        <v>100.5</v>
      </c>
      <c r="AB24" s="3">
        <v>101.2</v>
      </c>
      <c r="AC24" s="3">
        <v>100.5</v>
      </c>
      <c r="AD24" s="3">
        <v>101.2</v>
      </c>
      <c r="AE24" s="3">
        <v>100.5</v>
      </c>
      <c r="AF24" s="3">
        <v>101.2</v>
      </c>
      <c r="AG24" s="3">
        <v>100.5</v>
      </c>
      <c r="AH24" s="3">
        <v>101.2</v>
      </c>
    </row>
    <row r="25" spans="1:34" s="4" customFormat="1" x14ac:dyDescent="0.25">
      <c r="A25" s="1" t="s">
        <v>39</v>
      </c>
      <c r="B25" s="14" t="s">
        <v>40</v>
      </c>
      <c r="C25" s="6" t="s">
        <v>41</v>
      </c>
      <c r="D25" s="3">
        <v>104.9</v>
      </c>
      <c r="E25" s="3">
        <v>107</v>
      </c>
      <c r="F25" s="3">
        <v>112.3</v>
      </c>
      <c r="G25" s="3">
        <v>107.7</v>
      </c>
      <c r="H25" s="3">
        <v>107.5</v>
      </c>
      <c r="I25" s="3">
        <v>106.60000000000001</v>
      </c>
      <c r="J25" s="3">
        <v>106.3</v>
      </c>
      <c r="K25" s="3">
        <v>105.7</v>
      </c>
      <c r="L25" s="3">
        <v>105.7</v>
      </c>
      <c r="M25" s="3">
        <v>105.7</v>
      </c>
      <c r="N25" s="3">
        <v>105.7</v>
      </c>
      <c r="O25" s="3">
        <v>105.7</v>
      </c>
      <c r="P25" s="3">
        <v>105.7</v>
      </c>
      <c r="Q25" s="3">
        <v>105.7</v>
      </c>
      <c r="R25" s="3">
        <v>105.5</v>
      </c>
      <c r="S25" s="3">
        <v>105.7</v>
      </c>
      <c r="T25" s="3">
        <v>105.5</v>
      </c>
      <c r="U25" s="3">
        <v>105.5</v>
      </c>
      <c r="V25" s="3">
        <v>105.5</v>
      </c>
      <c r="W25" s="3">
        <v>105.5</v>
      </c>
      <c r="X25" s="3">
        <v>105.2</v>
      </c>
      <c r="Y25" s="3">
        <v>105.5</v>
      </c>
      <c r="Z25" s="3">
        <v>105.2</v>
      </c>
      <c r="AA25" s="3">
        <v>105.5</v>
      </c>
      <c r="AB25" s="3">
        <v>105.2</v>
      </c>
      <c r="AC25" s="3">
        <v>105.5</v>
      </c>
      <c r="AD25" s="3">
        <v>105.2</v>
      </c>
      <c r="AE25" s="3">
        <v>105.5</v>
      </c>
      <c r="AF25" s="3">
        <v>105.2</v>
      </c>
      <c r="AG25" s="3">
        <v>105.5</v>
      </c>
      <c r="AH25" s="3">
        <v>105.2</v>
      </c>
    </row>
    <row r="26" spans="1:34" s="4" customFormat="1" x14ac:dyDescent="0.25">
      <c r="A26" s="1" t="s">
        <v>42</v>
      </c>
      <c r="B26" s="19" t="s">
        <v>43</v>
      </c>
      <c r="C26" s="25" t="s">
        <v>44</v>
      </c>
      <c r="D26" s="25">
        <v>23.331</v>
      </c>
      <c r="E26" s="25">
        <v>35</v>
      </c>
      <c r="F26" s="25">
        <v>17.3</v>
      </c>
      <c r="G26" s="25">
        <v>20.100000000000001</v>
      </c>
      <c r="H26" s="25">
        <v>20.100000000000001</v>
      </c>
      <c r="I26" s="25">
        <v>20.266999999999999</v>
      </c>
      <c r="J26" s="25">
        <v>20.683</v>
      </c>
      <c r="K26" s="25">
        <v>20.434000000000001</v>
      </c>
      <c r="L26" s="25">
        <v>21.265999999999998</v>
      </c>
      <c r="M26" s="25">
        <v>20.600999999999999</v>
      </c>
      <c r="N26" s="25">
        <v>21.849</v>
      </c>
      <c r="O26" s="25">
        <v>20.768000000000001</v>
      </c>
      <c r="P26" s="25">
        <v>22.431999999999999</v>
      </c>
      <c r="Q26" s="25">
        <v>20.934999999999999</v>
      </c>
      <c r="R26" s="25">
        <v>23.015000000000001</v>
      </c>
      <c r="S26" s="25">
        <v>21.102</v>
      </c>
      <c r="T26" s="25">
        <v>23.597999999999999</v>
      </c>
      <c r="U26" s="25">
        <v>21.268999999999998</v>
      </c>
      <c r="V26" s="25">
        <v>24.181000000000001</v>
      </c>
      <c r="W26" s="25">
        <v>21.436</v>
      </c>
      <c r="X26" s="25">
        <v>24.763999999999999</v>
      </c>
      <c r="Y26" s="25">
        <v>21.603000000000002</v>
      </c>
      <c r="Z26" s="25">
        <v>25.347000000000001</v>
      </c>
      <c r="AA26" s="25">
        <v>21.77</v>
      </c>
      <c r="AB26" s="25">
        <v>25.93</v>
      </c>
      <c r="AC26" s="25">
        <v>21.937000000000001</v>
      </c>
      <c r="AD26" s="25">
        <v>26.513000000000002</v>
      </c>
      <c r="AE26" s="25">
        <v>22.103999999999999</v>
      </c>
      <c r="AF26" s="25">
        <v>27.096</v>
      </c>
      <c r="AG26" s="25">
        <v>22</v>
      </c>
      <c r="AH26" s="25">
        <v>27</v>
      </c>
    </row>
    <row r="27" spans="1:34" s="4" customFormat="1" x14ac:dyDescent="0.25">
      <c r="A27" s="1" t="s">
        <v>45</v>
      </c>
      <c r="B27" s="2" t="s">
        <v>46</v>
      </c>
      <c r="C27" s="25"/>
      <c r="D27" s="25"/>
      <c r="E27" s="25"/>
      <c r="F27" s="25"/>
      <c r="G27" s="25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  <c r="S27" s="25"/>
      <c r="T27" s="25"/>
      <c r="U27" s="25"/>
      <c r="V27" s="25"/>
      <c r="W27" s="25"/>
      <c r="X27" s="25"/>
      <c r="Y27" s="25"/>
      <c r="Z27" s="25"/>
      <c r="AA27" s="25"/>
      <c r="AB27" s="25"/>
      <c r="AC27" s="25"/>
      <c r="AD27" s="25"/>
      <c r="AE27" s="25"/>
      <c r="AF27" s="25"/>
      <c r="AG27" s="25"/>
      <c r="AH27" s="25"/>
    </row>
    <row r="28" spans="1:34" s="4" customFormat="1" ht="30" x14ac:dyDescent="0.25">
      <c r="A28" s="1" t="s">
        <v>47</v>
      </c>
      <c r="B28" s="16" t="s">
        <v>48</v>
      </c>
      <c r="C28" s="6" t="s">
        <v>49</v>
      </c>
      <c r="D28" s="20">
        <v>103.89</v>
      </c>
      <c r="E28" s="20">
        <v>105.46</v>
      </c>
      <c r="F28" s="20">
        <v>110.5</v>
      </c>
      <c r="G28" s="20">
        <v>106.5</v>
      </c>
      <c r="H28" s="20">
        <v>106.3</v>
      </c>
      <c r="I28" s="20">
        <v>105.4</v>
      </c>
      <c r="J28" s="20">
        <v>105.1</v>
      </c>
      <c r="K28" s="20">
        <v>104.5</v>
      </c>
      <c r="L28" s="20">
        <v>104.5</v>
      </c>
      <c r="M28" s="20">
        <v>104.5</v>
      </c>
      <c r="N28" s="20">
        <v>104.5</v>
      </c>
      <c r="O28" s="20">
        <v>104.5</v>
      </c>
      <c r="P28" s="20">
        <v>104.5</v>
      </c>
      <c r="Q28" s="20">
        <v>104.5</v>
      </c>
      <c r="R28" s="20">
        <v>104.3</v>
      </c>
      <c r="S28" s="20">
        <v>104.5</v>
      </c>
      <c r="T28" s="20">
        <v>104.3</v>
      </c>
      <c r="U28" s="20">
        <v>104.3</v>
      </c>
      <c r="V28" s="20">
        <v>104.3</v>
      </c>
      <c r="W28" s="20">
        <v>104.3</v>
      </c>
      <c r="X28" s="20">
        <v>104</v>
      </c>
      <c r="Y28" s="20">
        <v>104.3</v>
      </c>
      <c r="Z28" s="20">
        <v>104</v>
      </c>
      <c r="AA28" s="20">
        <v>104.3</v>
      </c>
      <c r="AB28" s="20">
        <v>104</v>
      </c>
      <c r="AC28" s="20">
        <v>104.3</v>
      </c>
      <c r="AD28" s="20">
        <v>104</v>
      </c>
      <c r="AE28" s="20">
        <v>104.3</v>
      </c>
      <c r="AF28" s="20">
        <v>104</v>
      </c>
      <c r="AG28" s="20">
        <v>104.3</v>
      </c>
      <c r="AH28" s="20">
        <v>104</v>
      </c>
    </row>
    <row r="29" spans="1:34" s="4" customFormat="1" ht="30" x14ac:dyDescent="0.25">
      <c r="A29" s="1" t="s">
        <v>50</v>
      </c>
      <c r="B29" s="16" t="s">
        <v>51</v>
      </c>
      <c r="C29" s="6" t="s">
        <v>41</v>
      </c>
      <c r="D29" s="20">
        <v>102.7</v>
      </c>
      <c r="E29" s="20">
        <v>104.62</v>
      </c>
      <c r="F29" s="20">
        <v>109.5</v>
      </c>
      <c r="G29" s="20">
        <v>107.1</v>
      </c>
      <c r="H29" s="20">
        <v>107</v>
      </c>
      <c r="I29" s="20">
        <v>105.9</v>
      </c>
      <c r="J29" s="20">
        <v>105.6</v>
      </c>
      <c r="K29" s="20">
        <v>104.9</v>
      </c>
      <c r="L29" s="20">
        <v>104.7</v>
      </c>
      <c r="M29" s="20">
        <v>104.5</v>
      </c>
      <c r="N29" s="20">
        <v>104.5</v>
      </c>
      <c r="O29" s="20">
        <v>104.5</v>
      </c>
      <c r="P29" s="20">
        <v>104.5</v>
      </c>
      <c r="Q29" s="20">
        <v>104.5</v>
      </c>
      <c r="R29" s="20">
        <v>104.3</v>
      </c>
      <c r="S29" s="20">
        <v>104.5</v>
      </c>
      <c r="T29" s="20">
        <v>104.3</v>
      </c>
      <c r="U29" s="20">
        <v>104.3</v>
      </c>
      <c r="V29" s="20">
        <v>104.3</v>
      </c>
      <c r="W29" s="20">
        <v>104.3</v>
      </c>
      <c r="X29" s="20">
        <v>104.1</v>
      </c>
      <c r="Y29" s="20">
        <v>104.3</v>
      </c>
      <c r="Z29" s="20">
        <v>104</v>
      </c>
      <c r="AA29" s="20">
        <v>104.3</v>
      </c>
      <c r="AB29" s="20">
        <v>104</v>
      </c>
      <c r="AC29" s="20">
        <v>104.3</v>
      </c>
      <c r="AD29" s="20">
        <v>104</v>
      </c>
      <c r="AE29" s="20">
        <v>104.3</v>
      </c>
      <c r="AF29" s="20">
        <v>104</v>
      </c>
      <c r="AG29" s="20">
        <v>104.3</v>
      </c>
      <c r="AH29" s="20">
        <v>104</v>
      </c>
    </row>
    <row r="30" spans="1:34" s="4" customFormat="1" x14ac:dyDescent="0.25">
      <c r="A30" s="1" t="s">
        <v>52</v>
      </c>
      <c r="B30" s="14" t="s">
        <v>53</v>
      </c>
      <c r="C30" s="25" t="s">
        <v>54</v>
      </c>
      <c r="D30" s="3">
        <v>13285.3</v>
      </c>
      <c r="E30" s="3">
        <v>13790</v>
      </c>
      <c r="F30" s="3">
        <v>14355.4</v>
      </c>
      <c r="G30" s="3">
        <v>14943.9</v>
      </c>
      <c r="H30" s="3">
        <v>14943.9</v>
      </c>
      <c r="I30" s="3">
        <v>15348.520837944634</v>
      </c>
      <c r="J30" s="3">
        <v>16482.624</v>
      </c>
      <c r="K30" s="3">
        <v>15933.425049239799</v>
      </c>
      <c r="L30" s="3">
        <v>17537.684000000001</v>
      </c>
      <c r="M30" s="3">
        <v>16540.618896129366</v>
      </c>
      <c r="N30" s="3">
        <v>18679.476000000002</v>
      </c>
      <c r="O30" s="3">
        <v>17170.951796082612</v>
      </c>
      <c r="P30" s="3">
        <v>19908</v>
      </c>
      <c r="Q30" s="3">
        <v>17825.305536323547</v>
      </c>
      <c r="R30" s="3">
        <v>21223.256000000001</v>
      </c>
      <c r="S30" s="3">
        <v>18504.595507383383</v>
      </c>
      <c r="T30" s="3">
        <v>22625.243999999999</v>
      </c>
      <c r="U30" s="3">
        <v>19209.771983661441</v>
      </c>
      <c r="V30" s="3">
        <v>24113.964</v>
      </c>
      <c r="W30" s="3">
        <v>19941.821452785931</v>
      </c>
      <c r="X30" s="3">
        <v>25689.415999999997</v>
      </c>
      <c r="Y30" s="3">
        <v>20701.767995634207</v>
      </c>
      <c r="Z30" s="3">
        <v>27351.599999999999</v>
      </c>
      <c r="AA30" s="3">
        <v>21490.674718943155</v>
      </c>
      <c r="AB30" s="3">
        <v>29100.516</v>
      </c>
      <c r="AC30" s="3">
        <v>22309.645242513663</v>
      </c>
      <c r="AD30" s="3">
        <v>30936.164000000001</v>
      </c>
      <c r="AE30" s="3">
        <v>23159.825243089854</v>
      </c>
      <c r="AF30" s="3">
        <v>32858.544000000002</v>
      </c>
      <c r="AG30" s="3">
        <v>24042.404057072647</v>
      </c>
      <c r="AH30" s="3">
        <v>34867.656000000003</v>
      </c>
    </row>
    <row r="31" spans="1:34" s="4" customFormat="1" ht="30" x14ac:dyDescent="0.25">
      <c r="A31" s="1" t="s">
        <v>55</v>
      </c>
      <c r="B31" s="14" t="s">
        <v>56</v>
      </c>
      <c r="C31" s="6" t="s">
        <v>17</v>
      </c>
      <c r="D31" s="20">
        <v>100</v>
      </c>
      <c r="E31" s="20">
        <v>107.1</v>
      </c>
      <c r="F31" s="20">
        <v>90.2</v>
      </c>
      <c r="G31" s="20">
        <v>97.289254790831265</v>
      </c>
      <c r="H31" s="20">
        <v>97.517098478866004</v>
      </c>
      <c r="I31" s="20">
        <v>96.985456725210099</v>
      </c>
      <c r="J31" s="20">
        <v>104.49708151974886</v>
      </c>
      <c r="K31" s="20">
        <v>98.867445816476547</v>
      </c>
      <c r="L31" s="20">
        <v>101.38260496565496</v>
      </c>
      <c r="M31" s="20">
        <v>98.867445816476561</v>
      </c>
      <c r="N31" s="20">
        <v>101.48690440809922</v>
      </c>
      <c r="O31" s="20">
        <v>98.867445816476547</v>
      </c>
      <c r="P31" s="20">
        <v>101.55013380887435</v>
      </c>
      <c r="Q31" s="20">
        <v>98.867445816476547</v>
      </c>
      <c r="R31" s="20">
        <v>101.77247798105174</v>
      </c>
      <c r="S31" s="20">
        <v>98.867445816476561</v>
      </c>
      <c r="T31" s="20">
        <v>101.77174643524496</v>
      </c>
      <c r="U31" s="20">
        <v>99.056124148187379</v>
      </c>
      <c r="V31" s="20">
        <v>101.74692786572426</v>
      </c>
      <c r="W31" s="20">
        <v>99.056124148187394</v>
      </c>
      <c r="X31" s="20">
        <v>101.99459997598561</v>
      </c>
      <c r="Y31" s="20">
        <v>99.056124148187379</v>
      </c>
      <c r="Z31" s="20">
        <v>101.93423330008852</v>
      </c>
      <c r="AA31" s="20">
        <v>99.056124148187394</v>
      </c>
      <c r="AB31" s="20">
        <v>101.86136905091061</v>
      </c>
      <c r="AC31" s="20">
        <v>99.056124148187379</v>
      </c>
      <c r="AD31" s="20">
        <v>101.77880026432851</v>
      </c>
      <c r="AE31" s="20">
        <v>99.056124148187394</v>
      </c>
      <c r="AF31" s="20">
        <v>101.68886728642426</v>
      </c>
      <c r="AG31" s="20">
        <v>99.056124148187379</v>
      </c>
      <c r="AH31" s="20">
        <v>101.59351647216522</v>
      </c>
    </row>
    <row r="32" spans="1:34" s="4" customFormat="1" x14ac:dyDescent="0.25">
      <c r="A32" s="1" t="s">
        <v>57</v>
      </c>
      <c r="B32" s="14" t="s">
        <v>58</v>
      </c>
      <c r="C32" s="25" t="s">
        <v>41</v>
      </c>
      <c r="D32" s="20">
        <v>100.5</v>
      </c>
      <c r="E32" s="20">
        <v>108.1</v>
      </c>
      <c r="F32" s="20">
        <v>115.4</v>
      </c>
      <c r="G32" s="20">
        <v>107</v>
      </c>
      <c r="H32" s="20">
        <v>106.75</v>
      </c>
      <c r="I32" s="20">
        <v>105.9</v>
      </c>
      <c r="J32" s="20">
        <v>105.55</v>
      </c>
      <c r="K32" s="20">
        <v>105</v>
      </c>
      <c r="L32" s="20">
        <v>104.95</v>
      </c>
      <c r="M32" s="20">
        <v>105</v>
      </c>
      <c r="N32" s="20">
        <v>104.95</v>
      </c>
      <c r="O32" s="20">
        <v>105</v>
      </c>
      <c r="P32" s="20">
        <v>104.95</v>
      </c>
      <c r="Q32" s="20">
        <v>105</v>
      </c>
      <c r="R32" s="20">
        <v>104.75</v>
      </c>
      <c r="S32" s="20">
        <v>105</v>
      </c>
      <c r="T32" s="20">
        <v>104.75</v>
      </c>
      <c r="U32" s="20">
        <v>104.8</v>
      </c>
      <c r="V32" s="20">
        <v>104.75</v>
      </c>
      <c r="W32" s="20">
        <v>104.8</v>
      </c>
      <c r="X32" s="20">
        <v>104.45</v>
      </c>
      <c r="Y32" s="20">
        <v>104.8</v>
      </c>
      <c r="Z32" s="20">
        <v>104.45</v>
      </c>
      <c r="AA32" s="20">
        <v>104.8</v>
      </c>
      <c r="AB32" s="20">
        <v>104.45</v>
      </c>
      <c r="AC32" s="20">
        <v>104.8</v>
      </c>
      <c r="AD32" s="20">
        <v>104.45</v>
      </c>
      <c r="AE32" s="20">
        <v>104.8</v>
      </c>
      <c r="AF32" s="20">
        <v>104.45</v>
      </c>
      <c r="AG32" s="20">
        <v>104.8</v>
      </c>
      <c r="AH32" s="20">
        <v>104.45</v>
      </c>
    </row>
    <row r="33" spans="1:34" s="4" customFormat="1" x14ac:dyDescent="0.25">
      <c r="A33" s="1" t="s">
        <v>59</v>
      </c>
      <c r="B33" s="14" t="s">
        <v>60</v>
      </c>
      <c r="C33" s="6" t="s">
        <v>54</v>
      </c>
      <c r="D33" s="3">
        <v>4178.2</v>
      </c>
      <c r="E33" s="3">
        <v>4403.8999999999996</v>
      </c>
      <c r="F33" s="3">
        <v>4580</v>
      </c>
      <c r="G33" s="3">
        <v>4795.1655404618432</v>
      </c>
      <c r="H33" s="3">
        <v>4795.1655404618432</v>
      </c>
      <c r="I33" s="3">
        <v>5020.4394236752669</v>
      </c>
      <c r="J33" s="3">
        <v>4996.6694250963474</v>
      </c>
      <c r="K33" s="3">
        <v>5256.296533271563</v>
      </c>
      <c r="L33" s="3">
        <v>5206.6409664113517</v>
      </c>
      <c r="M33" s="3">
        <v>5503.234062618526</v>
      </c>
      <c r="N33" s="3">
        <v>5425.4359948157289</v>
      </c>
      <c r="O33" s="3">
        <v>5761.7725629179458</v>
      </c>
      <c r="P33" s="3">
        <v>5653.4252935305221</v>
      </c>
      <c r="Q33" s="3">
        <v>6032.4570405420645</v>
      </c>
      <c r="R33" s="3">
        <v>5890.9952269405048</v>
      </c>
      <c r="S33" s="3">
        <v>6315.8581059222142</v>
      </c>
      <c r="T33" s="3">
        <v>6138.5483953505172</v>
      </c>
      <c r="U33" s="3">
        <v>6612.5731764115308</v>
      </c>
      <c r="V33" s="3">
        <v>6396.5043172561664</v>
      </c>
      <c r="W33" s="3">
        <v>6923.2277356573995</v>
      </c>
      <c r="X33" s="3">
        <v>6665.300140285116</v>
      </c>
      <c r="Y33" s="3">
        <v>7248.4766521384363</v>
      </c>
      <c r="Z33" s="3">
        <v>6945.3913820137595</v>
      </c>
      <c r="AA33" s="3">
        <v>7589.0055596455149</v>
      </c>
      <c r="AB33" s="3">
        <v>7237.2527019147174</v>
      </c>
      <c r="AC33" s="3">
        <v>7945.5323026169262</v>
      </c>
      <c r="AD33" s="3">
        <v>7541.3787057433401</v>
      </c>
      <c r="AE33" s="3">
        <v>8318.8084493744827</v>
      </c>
      <c r="AF33" s="3">
        <v>7858.2847837263862</v>
      </c>
      <c r="AG33" s="3">
        <v>8709.6208764505118</v>
      </c>
      <c r="AH33" s="3">
        <v>8188.5079839733107</v>
      </c>
    </row>
    <row r="34" spans="1:34" s="4" customFormat="1" ht="30" x14ac:dyDescent="0.25">
      <c r="A34" s="1" t="s">
        <v>61</v>
      </c>
      <c r="B34" s="14" t="s">
        <v>62</v>
      </c>
      <c r="C34" s="6" t="s">
        <v>17</v>
      </c>
      <c r="D34" s="20">
        <v>101.3</v>
      </c>
      <c r="E34" s="20">
        <v>101.54320586281912</v>
      </c>
      <c r="F34" s="20">
        <v>94.889350729769561</v>
      </c>
      <c r="G34" s="20">
        <v>98.520690283870408</v>
      </c>
      <c r="H34" s="20">
        <v>98.706455703468549</v>
      </c>
      <c r="I34" s="20">
        <v>99.683840392905893</v>
      </c>
      <c r="J34" s="20">
        <v>99.363240197055418</v>
      </c>
      <c r="K34" s="20">
        <v>100.54541204712291</v>
      </c>
      <c r="L34" s="20">
        <v>100.06936521142036</v>
      </c>
      <c r="M34" s="20">
        <v>100.54541204712291</v>
      </c>
      <c r="N34" s="20">
        <v>100.06936521142036</v>
      </c>
      <c r="O34" s="20">
        <v>100.54541204712291</v>
      </c>
      <c r="P34" s="20">
        <v>100.06936521142036</v>
      </c>
      <c r="Q34" s="20">
        <v>100.54541204712291</v>
      </c>
      <c r="R34" s="20">
        <v>100.26193591326087</v>
      </c>
      <c r="S34" s="20">
        <v>100.54541204712291</v>
      </c>
      <c r="T34" s="20">
        <v>100.26193591326087</v>
      </c>
      <c r="U34" s="20">
        <v>100.73889884024736</v>
      </c>
      <c r="V34" s="20">
        <v>100.26193591326087</v>
      </c>
      <c r="W34" s="20">
        <v>100.73889884024736</v>
      </c>
      <c r="X34" s="20">
        <v>100.55218565536235</v>
      </c>
      <c r="Y34" s="20">
        <v>100.73889884024736</v>
      </c>
      <c r="Z34" s="20">
        <v>100.55218565536235</v>
      </c>
      <c r="AA34" s="20">
        <v>100.73889884024736</v>
      </c>
      <c r="AB34" s="20">
        <v>100.55218565536235</v>
      </c>
      <c r="AC34" s="20">
        <v>100.73889884024736</v>
      </c>
      <c r="AD34" s="20">
        <v>100.55218565536235</v>
      </c>
      <c r="AE34" s="20">
        <v>100.73889884024736</v>
      </c>
      <c r="AF34" s="20">
        <v>100.55218565536235</v>
      </c>
      <c r="AG34" s="20">
        <v>100.73889884024736</v>
      </c>
      <c r="AH34" s="20">
        <v>100.55218565536235</v>
      </c>
    </row>
    <row r="35" spans="1:34" s="4" customFormat="1" x14ac:dyDescent="0.25">
      <c r="A35" s="1" t="s">
        <v>63</v>
      </c>
      <c r="B35" s="14" t="s">
        <v>64</v>
      </c>
      <c r="C35" s="6" t="s">
        <v>41</v>
      </c>
      <c r="D35" s="20">
        <v>104</v>
      </c>
      <c r="E35" s="20">
        <v>103.8</v>
      </c>
      <c r="F35" s="20">
        <v>109.6</v>
      </c>
      <c r="G35" s="20">
        <v>106.27</v>
      </c>
      <c r="H35" s="20">
        <v>106.07</v>
      </c>
      <c r="I35" s="20">
        <v>105.03</v>
      </c>
      <c r="J35" s="20">
        <v>104.86999999999999</v>
      </c>
      <c r="K35" s="20">
        <v>104.13</v>
      </c>
      <c r="L35" s="20">
        <v>104.13</v>
      </c>
      <c r="M35" s="20">
        <v>104.13</v>
      </c>
      <c r="N35" s="20">
        <v>104.13</v>
      </c>
      <c r="O35" s="20">
        <v>104.13</v>
      </c>
      <c r="P35" s="20">
        <v>104.13</v>
      </c>
      <c r="Q35" s="20">
        <v>104.13</v>
      </c>
      <c r="R35" s="20">
        <v>103.92999999999999</v>
      </c>
      <c r="S35" s="20">
        <v>104.13</v>
      </c>
      <c r="T35" s="20">
        <v>103.92999999999999</v>
      </c>
      <c r="U35" s="20">
        <v>103.92999999999999</v>
      </c>
      <c r="V35" s="20">
        <v>103.92999999999999</v>
      </c>
      <c r="W35" s="20">
        <v>103.92999999999999</v>
      </c>
      <c r="X35" s="20">
        <v>103.63</v>
      </c>
      <c r="Y35" s="20">
        <v>103.92999999999999</v>
      </c>
      <c r="Z35" s="20">
        <v>103.63</v>
      </c>
      <c r="AA35" s="20">
        <v>103.92999999999999</v>
      </c>
      <c r="AB35" s="20">
        <v>103.63</v>
      </c>
      <c r="AC35" s="20">
        <v>103.92999999999999</v>
      </c>
      <c r="AD35" s="20">
        <v>103.63</v>
      </c>
      <c r="AE35" s="20">
        <v>103.92999999999999</v>
      </c>
      <c r="AF35" s="20">
        <v>103.63</v>
      </c>
      <c r="AG35" s="20">
        <v>103.92999999999999</v>
      </c>
      <c r="AH35" s="20">
        <v>103.63</v>
      </c>
    </row>
    <row r="36" spans="1:34" s="4" customFormat="1" ht="28.5" x14ac:dyDescent="0.25">
      <c r="A36" s="1" t="s">
        <v>65</v>
      </c>
      <c r="B36" s="18" t="s">
        <v>66</v>
      </c>
      <c r="C36" s="25"/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5"/>
      <c r="P36" s="25"/>
      <c r="Q36" s="25"/>
      <c r="R36" s="25"/>
      <c r="S36" s="25"/>
      <c r="T36" s="25"/>
      <c r="U36" s="25"/>
      <c r="V36" s="25"/>
      <c r="W36" s="25"/>
      <c r="X36" s="25"/>
      <c r="Y36" s="25"/>
      <c r="Z36" s="25"/>
      <c r="AA36" s="25"/>
      <c r="AB36" s="25"/>
      <c r="AC36" s="25"/>
      <c r="AD36" s="25"/>
      <c r="AE36" s="25"/>
      <c r="AF36" s="25"/>
      <c r="AG36" s="25"/>
      <c r="AH36" s="25"/>
    </row>
    <row r="37" spans="1:34" s="4" customFormat="1" ht="30" x14ac:dyDescent="0.25">
      <c r="A37" s="1" t="s">
        <v>67</v>
      </c>
      <c r="B37" s="16" t="s">
        <v>68</v>
      </c>
      <c r="C37" s="25" t="s">
        <v>69</v>
      </c>
      <c r="D37" s="25">
        <v>497</v>
      </c>
      <c r="E37" s="25">
        <v>475</v>
      </c>
      <c r="F37" s="25">
        <v>476</v>
      </c>
      <c r="G37" s="7">
        <v>477</v>
      </c>
      <c r="H37" s="7">
        <v>477</v>
      </c>
      <c r="I37" s="7">
        <f>H37</f>
        <v>477</v>
      </c>
      <c r="J37" s="7">
        <v>496</v>
      </c>
      <c r="K37" s="7">
        <f>J37</f>
        <v>496</v>
      </c>
      <c r="L37" s="7">
        <v>518</v>
      </c>
      <c r="M37" s="7">
        <f>L37</f>
        <v>518</v>
      </c>
      <c r="N37" s="7">
        <v>544</v>
      </c>
      <c r="O37" s="7">
        <f>M37*100.9/100</f>
        <v>522.66200000000003</v>
      </c>
      <c r="P37" s="7">
        <f>N37*101/100</f>
        <v>549.44000000000005</v>
      </c>
      <c r="Q37" s="7">
        <f>O37*100.9/100</f>
        <v>527.36595800000009</v>
      </c>
      <c r="R37" s="7">
        <f>P37*101/100</f>
        <v>554.93439999999998</v>
      </c>
      <c r="S37" s="7">
        <f>Q37*100.9/100</f>
        <v>532.11225162200014</v>
      </c>
      <c r="T37" s="7">
        <f>R37*101/100</f>
        <v>560.483744</v>
      </c>
      <c r="U37" s="7">
        <f t="shared" ref="U37" si="0">S37*100.9/100</f>
        <v>536.90126188659815</v>
      </c>
      <c r="V37" s="7">
        <f t="shared" ref="V37" si="1">T37*101/100</f>
        <v>566.08858143999998</v>
      </c>
      <c r="W37" s="7">
        <f t="shared" ref="W37" si="2">U37*100.9/100</f>
        <v>541.7333732435776</v>
      </c>
      <c r="X37" s="7">
        <f t="shared" ref="X37" si="3">V37*101/100</f>
        <v>571.74946725439997</v>
      </c>
      <c r="Y37" s="7">
        <f t="shared" ref="Y37" si="4">W37*100.9/100</f>
        <v>546.60897360276988</v>
      </c>
      <c r="Z37" s="7">
        <f t="shared" ref="Z37" si="5">X37*101/100</f>
        <v>577.46696192694401</v>
      </c>
      <c r="AA37" s="7">
        <f t="shared" ref="AA37" si="6">Y37*100.9/100</f>
        <v>551.52845436519488</v>
      </c>
      <c r="AB37" s="7">
        <f t="shared" ref="AB37" si="7">Z37*101/100</f>
        <v>583.24163154621351</v>
      </c>
      <c r="AC37" s="7">
        <f t="shared" ref="AC37" si="8">AA37*100.9/100</f>
        <v>556.49221045448166</v>
      </c>
      <c r="AD37" s="7">
        <f t="shared" ref="AD37" si="9">AB37*101/100</f>
        <v>589.07404786167569</v>
      </c>
      <c r="AE37" s="7">
        <f t="shared" ref="AE37" si="10">AC37*100.9/100</f>
        <v>561.50064034857201</v>
      </c>
      <c r="AF37" s="7">
        <f t="shared" ref="AF37" si="11">AD37*101/100</f>
        <v>594.96478834029244</v>
      </c>
      <c r="AG37" s="7">
        <f t="shared" ref="AG37" si="12">AE37*100.9/100</f>
        <v>566.5541461117092</v>
      </c>
      <c r="AH37" s="7">
        <f t="shared" ref="AH37" si="13">AF37*101/100</f>
        <v>600.91443622369536</v>
      </c>
    </row>
    <row r="38" spans="1:34" s="4" customFormat="1" ht="60" x14ac:dyDescent="0.25">
      <c r="A38" s="1" t="s">
        <v>70</v>
      </c>
      <c r="B38" s="16" t="s">
        <v>71</v>
      </c>
      <c r="C38" s="6" t="s">
        <v>72</v>
      </c>
      <c r="D38" s="8">
        <v>3884</v>
      </c>
      <c r="E38" s="8">
        <v>4022</v>
      </c>
      <c r="F38" s="8">
        <v>3637</v>
      </c>
      <c r="G38" s="8">
        <v>3655</v>
      </c>
      <c r="H38" s="8">
        <v>3655</v>
      </c>
      <c r="I38" s="8">
        <f>H38</f>
        <v>3655</v>
      </c>
      <c r="J38" s="8">
        <v>3698</v>
      </c>
      <c r="K38" s="8">
        <f>J38</f>
        <v>3698</v>
      </c>
      <c r="L38" s="8">
        <v>3734</v>
      </c>
      <c r="M38" s="8">
        <f>L38</f>
        <v>3734</v>
      </c>
      <c r="N38" s="8">
        <v>3775</v>
      </c>
      <c r="O38" s="8">
        <f>N38</f>
        <v>3775</v>
      </c>
      <c r="P38" s="8">
        <f t="shared" ref="P38:U38" si="14">N38*101.4/100</f>
        <v>3827.85</v>
      </c>
      <c r="Q38" s="8">
        <f t="shared" si="14"/>
        <v>3827.85</v>
      </c>
      <c r="R38" s="8">
        <f t="shared" si="14"/>
        <v>3881.4398999999999</v>
      </c>
      <c r="S38" s="8">
        <f t="shared" si="14"/>
        <v>3881.4398999999999</v>
      </c>
      <c r="T38" s="8">
        <f t="shared" si="14"/>
        <v>3935.7800586000003</v>
      </c>
      <c r="U38" s="8">
        <f t="shared" si="14"/>
        <v>3935.7800586000003</v>
      </c>
      <c r="V38" s="8">
        <f t="shared" ref="V38:AH38" si="15">T38*101.4/100</f>
        <v>3990.8809794204008</v>
      </c>
      <c r="W38" s="8">
        <f t="shared" si="15"/>
        <v>3990.8809794204008</v>
      </c>
      <c r="X38" s="8">
        <f t="shared" si="15"/>
        <v>4046.7533131322866</v>
      </c>
      <c r="Y38" s="8">
        <f t="shared" si="15"/>
        <v>4046.7533131322866</v>
      </c>
      <c r="Z38" s="8">
        <f t="shared" si="15"/>
        <v>4103.4078595161391</v>
      </c>
      <c r="AA38" s="8">
        <f t="shared" si="15"/>
        <v>4103.4078595161391</v>
      </c>
      <c r="AB38" s="8">
        <f t="shared" si="15"/>
        <v>4160.8555695493651</v>
      </c>
      <c r="AC38" s="8">
        <f t="shared" si="15"/>
        <v>4160.8555695493651</v>
      </c>
      <c r="AD38" s="8">
        <f t="shared" si="15"/>
        <v>4219.1075475230564</v>
      </c>
      <c r="AE38" s="8">
        <f t="shared" si="15"/>
        <v>4219.1075475230564</v>
      </c>
      <c r="AF38" s="8">
        <f t="shared" si="15"/>
        <v>4278.175053188379</v>
      </c>
      <c r="AG38" s="8">
        <f t="shared" si="15"/>
        <v>4278.175053188379</v>
      </c>
      <c r="AH38" s="8">
        <f t="shared" si="15"/>
        <v>4338.0695039330167</v>
      </c>
    </row>
    <row r="39" spans="1:34" s="4" customFormat="1" x14ac:dyDescent="0.25">
      <c r="A39" s="1" t="s">
        <v>73</v>
      </c>
      <c r="B39" s="18" t="s">
        <v>74</v>
      </c>
      <c r="C39" s="25"/>
      <c r="D39" s="25"/>
      <c r="E39" s="25"/>
      <c r="F39" s="25"/>
      <c r="G39" s="25"/>
      <c r="H39" s="25"/>
      <c r="I39" s="25"/>
      <c r="J39" s="25"/>
      <c r="K39" s="25"/>
      <c r="L39" s="25"/>
      <c r="M39" s="25"/>
      <c r="N39" s="25"/>
      <c r="O39" s="25"/>
      <c r="P39" s="25"/>
      <c r="Q39" s="25"/>
      <c r="R39" s="25"/>
      <c r="S39" s="25"/>
      <c r="T39" s="25"/>
      <c r="U39" s="25"/>
      <c r="V39" s="25"/>
      <c r="W39" s="25"/>
      <c r="X39" s="25"/>
      <c r="Y39" s="25"/>
      <c r="Z39" s="25"/>
      <c r="AA39" s="25"/>
      <c r="AB39" s="25"/>
      <c r="AC39" s="25"/>
      <c r="AD39" s="25"/>
      <c r="AE39" s="25"/>
      <c r="AF39" s="25"/>
      <c r="AG39" s="25"/>
      <c r="AH39" s="25"/>
    </row>
    <row r="40" spans="1:34" s="21" customFormat="1" x14ac:dyDescent="0.25">
      <c r="A40" s="1" t="s">
        <v>75</v>
      </c>
      <c r="B40" s="14" t="s">
        <v>76</v>
      </c>
      <c r="C40" s="25" t="s">
        <v>54</v>
      </c>
      <c r="D40" s="34">
        <v>11248.16</v>
      </c>
      <c r="E40" s="34">
        <v>9763.4599999999991</v>
      </c>
      <c r="F40" s="34">
        <v>17210.82</v>
      </c>
      <c r="G40" s="34">
        <v>12327.382261664148</v>
      </c>
      <c r="H40" s="34">
        <v>12687.477999999999</v>
      </c>
      <c r="I40" s="34">
        <v>12490.11479941148</v>
      </c>
      <c r="J40" s="34">
        <v>12767.351999999999</v>
      </c>
      <c r="K40" s="34">
        <v>12655.722653209506</v>
      </c>
      <c r="L40" s="34">
        <v>12938.621999999999</v>
      </c>
      <c r="M40" s="34">
        <v>12824.388945677514</v>
      </c>
      <c r="N40" s="34">
        <v>13201.288000000002</v>
      </c>
      <c r="O40" s="34">
        <v>12996.277736927164</v>
      </c>
      <c r="P40" s="34">
        <v>13555.350000000002</v>
      </c>
      <c r="Q40" s="34">
        <v>13171.539486608153</v>
      </c>
      <c r="R40" s="34">
        <v>14000.808000000001</v>
      </c>
      <c r="S40" s="34">
        <v>13350.314871404596</v>
      </c>
      <c r="T40" s="34">
        <v>14537.662000000002</v>
      </c>
      <c r="U40" s="34">
        <v>13532.737523517899</v>
      </c>
      <c r="V40" s="34">
        <v>15165.912000000002</v>
      </c>
      <c r="W40" s="34">
        <v>13718.936041168667</v>
      </c>
      <c r="X40" s="34">
        <v>15885.558000000005</v>
      </c>
      <c r="Y40" s="34">
        <v>13909.03549587286</v>
      </c>
      <c r="Z40" s="34">
        <v>16696.600000000002</v>
      </c>
      <c r="AA40" s="34">
        <v>14103.158584361086</v>
      </c>
      <c r="AB40" s="34">
        <v>17599.038</v>
      </c>
      <c r="AC40" s="34">
        <v>14301.426524791019</v>
      </c>
      <c r="AD40" s="34">
        <v>18592.871999999999</v>
      </c>
      <c r="AE40" s="34">
        <v>14503.959765860127</v>
      </c>
      <c r="AF40" s="34">
        <v>19678.102000000003</v>
      </c>
      <c r="AG40" s="34">
        <v>14710.878556968788</v>
      </c>
      <c r="AH40" s="34">
        <v>20854.727999999999</v>
      </c>
    </row>
    <row r="41" spans="1:34" s="21" customFormat="1" ht="30" x14ac:dyDescent="0.25">
      <c r="A41" s="1" t="s">
        <v>77</v>
      </c>
      <c r="B41" s="14" t="s">
        <v>78</v>
      </c>
      <c r="C41" s="6" t="s">
        <v>17</v>
      </c>
      <c r="D41" s="34">
        <v>70.36</v>
      </c>
      <c r="E41" s="34">
        <v>82.75</v>
      </c>
      <c r="F41" s="34">
        <v>153.82</v>
      </c>
      <c r="G41" s="34">
        <v>66.877469184443044</v>
      </c>
      <c r="H41" s="34">
        <v>69.024375646768362</v>
      </c>
      <c r="I41" s="34">
        <v>95.85628190888032</v>
      </c>
      <c r="J41" s="34">
        <v>95.564624748438902</v>
      </c>
      <c r="K41" s="34">
        <v>96.592861184349275</v>
      </c>
      <c r="L41" s="34">
        <v>96.699874482810756</v>
      </c>
      <c r="M41" s="34">
        <v>96.969117197243477</v>
      </c>
      <c r="N41" s="34">
        <v>97.729973697312118</v>
      </c>
      <c r="O41" s="34">
        <v>96.976389799213166</v>
      </c>
      <c r="P41" s="34">
        <v>98.35443120503038</v>
      </c>
      <c r="Q41" s="34">
        <v>96.984261659090691</v>
      </c>
      <c r="R41" s="34">
        <v>98.933156518894052</v>
      </c>
      <c r="S41" s="34">
        <v>96.992617625015512</v>
      </c>
      <c r="T41" s="34">
        <v>99.458285561323095</v>
      </c>
      <c r="U41" s="34">
        <v>97.001368024065187</v>
      </c>
      <c r="V41" s="34">
        <v>99.924840955745879</v>
      </c>
      <c r="W41" s="34">
        <v>97.010441809232375</v>
      </c>
      <c r="X41" s="34">
        <v>100.33060803819731</v>
      </c>
      <c r="Y41" s="34">
        <v>97.019781813186199</v>
      </c>
      <c r="Z41" s="34">
        <v>100.67579544511204</v>
      </c>
      <c r="AA41" s="34">
        <v>97.029341389475221</v>
      </c>
      <c r="AB41" s="34">
        <v>100.96256777999125</v>
      </c>
      <c r="AC41" s="34">
        <v>97.039081989657589</v>
      </c>
      <c r="AD41" s="34">
        <v>101.1945332910588</v>
      </c>
      <c r="AE41" s="34">
        <v>97.048971385420117</v>
      </c>
      <c r="AF41" s="34">
        <v>101.37625163547001</v>
      </c>
      <c r="AG41" s="34">
        <v>97.058982343782446</v>
      </c>
      <c r="AH41" s="34">
        <v>101.5128039454632</v>
      </c>
    </row>
    <row r="42" spans="1:34" s="21" customFormat="1" x14ac:dyDescent="0.25">
      <c r="A42" s="1" t="s">
        <v>79</v>
      </c>
      <c r="B42" s="14" t="s">
        <v>80</v>
      </c>
      <c r="C42" s="25" t="s">
        <v>41</v>
      </c>
      <c r="D42" s="34">
        <v>105.6</v>
      </c>
      <c r="E42" s="34">
        <v>104.9</v>
      </c>
      <c r="F42" s="34">
        <v>114.6</v>
      </c>
      <c r="G42" s="34">
        <v>107.1</v>
      </c>
      <c r="H42" s="34">
        <v>106.8</v>
      </c>
      <c r="I42" s="34">
        <v>105.7</v>
      </c>
      <c r="J42" s="34">
        <v>105.3</v>
      </c>
      <c r="K42" s="34">
        <v>104.9</v>
      </c>
      <c r="L42" s="34">
        <v>104.8</v>
      </c>
      <c r="M42" s="34">
        <v>104.5</v>
      </c>
      <c r="N42" s="34">
        <v>104.4</v>
      </c>
      <c r="O42" s="34">
        <v>104.5</v>
      </c>
      <c r="P42" s="34">
        <v>104.4</v>
      </c>
      <c r="Q42" s="34">
        <v>104.5</v>
      </c>
      <c r="R42" s="34">
        <v>104.4</v>
      </c>
      <c r="S42" s="34">
        <v>104.5</v>
      </c>
      <c r="T42" s="34">
        <v>104.4</v>
      </c>
      <c r="U42" s="34">
        <v>104.5</v>
      </c>
      <c r="V42" s="34">
        <v>104.4</v>
      </c>
      <c r="W42" s="34">
        <v>104.5</v>
      </c>
      <c r="X42" s="34">
        <v>104.4</v>
      </c>
      <c r="Y42" s="34">
        <v>104.5</v>
      </c>
      <c r="Z42" s="34">
        <v>104.4</v>
      </c>
      <c r="AA42" s="34">
        <v>104.5</v>
      </c>
      <c r="AB42" s="34">
        <v>104.4</v>
      </c>
      <c r="AC42" s="34">
        <v>104.5</v>
      </c>
      <c r="AD42" s="34">
        <v>104.4</v>
      </c>
      <c r="AE42" s="34">
        <v>104.5</v>
      </c>
      <c r="AF42" s="34">
        <v>104.4</v>
      </c>
      <c r="AG42" s="34">
        <v>104.5</v>
      </c>
      <c r="AH42" s="34">
        <v>104.4</v>
      </c>
    </row>
    <row r="43" spans="1:34" s="21" customFormat="1" ht="75" x14ac:dyDescent="0.25">
      <c r="A43" s="1"/>
      <c r="B43" s="35" t="s">
        <v>81</v>
      </c>
      <c r="C43" s="25" t="s">
        <v>54</v>
      </c>
      <c r="D43" s="34">
        <v>11023.18</v>
      </c>
      <c r="E43" s="34">
        <v>9568.19</v>
      </c>
      <c r="F43" s="34">
        <v>16866.599999999999</v>
      </c>
      <c r="G43" s="34">
        <v>12080.834616430866</v>
      </c>
      <c r="H43" s="34">
        <v>12433.728439999999</v>
      </c>
      <c r="I43" s="34">
        <v>12240.312503423251</v>
      </c>
      <c r="J43" s="34">
        <v>12512.004959999998</v>
      </c>
      <c r="K43" s="34">
        <v>12402.608200145316</v>
      </c>
      <c r="L43" s="34">
        <v>12679.849559999999</v>
      </c>
      <c r="M43" s="34">
        <v>12567.901166763964</v>
      </c>
      <c r="N43" s="34">
        <v>12937.262240000002</v>
      </c>
      <c r="O43" s="34">
        <v>12736.352182188621</v>
      </c>
      <c r="P43" s="34">
        <v>13284.243000000002</v>
      </c>
      <c r="Q43" s="34">
        <v>12908.10869687599</v>
      </c>
      <c r="R43" s="34">
        <v>13720.79184</v>
      </c>
      <c r="S43" s="34">
        <v>13083.308573976505</v>
      </c>
      <c r="T43" s="34">
        <v>14246.908760000002</v>
      </c>
      <c r="U43" s="34">
        <v>13262.082773047541</v>
      </c>
      <c r="V43" s="34">
        <v>14862.593760000002</v>
      </c>
      <c r="W43" s="34">
        <v>13444.557320345293</v>
      </c>
      <c r="X43" s="34">
        <v>15567.846840000004</v>
      </c>
      <c r="Y43" s="34">
        <v>13630.854785955404</v>
      </c>
      <c r="Z43" s="34">
        <v>16362.668000000001</v>
      </c>
      <c r="AA43" s="34">
        <v>13821.095412673865</v>
      </c>
      <c r="AB43" s="34">
        <v>17247.057240000002</v>
      </c>
      <c r="AC43" s="34">
        <v>14015.397994295199</v>
      </c>
      <c r="AD43" s="34">
        <v>18221.01456</v>
      </c>
      <c r="AE43" s="34">
        <v>14213.880570542924</v>
      </c>
      <c r="AF43" s="34">
        <v>19284.539960000002</v>
      </c>
      <c r="AG43" s="34">
        <v>14416.660985829412</v>
      </c>
      <c r="AH43" s="34">
        <v>20437.633439999998</v>
      </c>
    </row>
    <row r="44" spans="1:34" s="21" customFormat="1" x14ac:dyDescent="0.25">
      <c r="A44" s="1" t="s">
        <v>132</v>
      </c>
      <c r="B44" s="14" t="s">
        <v>82</v>
      </c>
      <c r="C44" s="25" t="s">
        <v>54</v>
      </c>
      <c r="D44" s="34">
        <v>9363.25</v>
      </c>
      <c r="E44" s="34">
        <v>8929.3700000000008</v>
      </c>
      <c r="F44" s="34">
        <v>15821.82</v>
      </c>
      <c r="G44" s="34">
        <v>11391.934616430866</v>
      </c>
      <c r="H44" s="34">
        <v>11744.828439999999</v>
      </c>
      <c r="I44" s="34">
        <v>9993.11250342325</v>
      </c>
      <c r="J44" s="34">
        <v>10264.804959999998</v>
      </c>
      <c r="K44" s="34">
        <v>10116.408200145317</v>
      </c>
      <c r="L44" s="34">
        <v>10393.649559999998</v>
      </c>
      <c r="M44" s="34">
        <v>10281.701166763964</v>
      </c>
      <c r="N44" s="34">
        <v>10650.062240000003</v>
      </c>
      <c r="O44" s="34">
        <v>10448.15218218862</v>
      </c>
      <c r="P44" s="34">
        <v>10995.043000000001</v>
      </c>
      <c r="Q44" s="34">
        <v>10617.908696875991</v>
      </c>
      <c r="R44" s="34">
        <v>11429.591840000001</v>
      </c>
      <c r="S44" s="34">
        <v>10791.108573976504</v>
      </c>
      <c r="T44" s="34">
        <v>11953.708760000001</v>
      </c>
      <c r="U44" s="34">
        <v>10967.882773047542</v>
      </c>
      <c r="V44" s="34">
        <v>12567.393760000003</v>
      </c>
      <c r="W44" s="34">
        <v>11148.357320345294</v>
      </c>
      <c r="X44" s="34">
        <v>13270.646840000005</v>
      </c>
      <c r="Y44" s="34">
        <v>11332.654785955405</v>
      </c>
      <c r="Z44" s="34">
        <v>14063.468000000001</v>
      </c>
      <c r="AA44" s="34">
        <v>11520.895412673864</v>
      </c>
      <c r="AB44" s="34">
        <v>14945.857240000001</v>
      </c>
      <c r="AC44" s="34">
        <v>11713.197994295198</v>
      </c>
      <c r="AD44" s="34">
        <v>15917.814559999999</v>
      </c>
      <c r="AE44" s="34">
        <v>11909.680570542925</v>
      </c>
      <c r="AF44" s="34">
        <v>16979.339960000001</v>
      </c>
      <c r="AG44" s="34">
        <v>12110.460985829413</v>
      </c>
      <c r="AH44" s="34">
        <v>18130.433439999997</v>
      </c>
    </row>
    <row r="45" spans="1:34" s="21" customFormat="1" x14ac:dyDescent="0.25">
      <c r="A45" s="1" t="s">
        <v>133</v>
      </c>
      <c r="B45" s="14" t="s">
        <v>83</v>
      </c>
      <c r="C45" s="25" t="s">
        <v>54</v>
      </c>
      <c r="D45" s="34">
        <v>1659.93</v>
      </c>
      <c r="E45" s="34">
        <v>638.82000000000005</v>
      </c>
      <c r="F45" s="34">
        <v>1044.78</v>
      </c>
      <c r="G45" s="34">
        <v>688.90000000000009</v>
      </c>
      <c r="H45" s="34">
        <v>688.90000000000009</v>
      </c>
      <c r="I45" s="34">
        <v>2247.1999999999998</v>
      </c>
      <c r="J45" s="34">
        <v>2247.1999999999998</v>
      </c>
      <c r="K45" s="34">
        <v>2286.1999999999998</v>
      </c>
      <c r="L45" s="34">
        <v>2286.1999999999998</v>
      </c>
      <c r="M45" s="34">
        <v>2286.1999999999998</v>
      </c>
      <c r="N45" s="34">
        <v>2287.1999999999998</v>
      </c>
      <c r="O45" s="34">
        <v>2288.1999999999998</v>
      </c>
      <c r="P45" s="34">
        <v>2289.1999999999998</v>
      </c>
      <c r="Q45" s="34">
        <v>2290.1999999999998</v>
      </c>
      <c r="R45" s="34">
        <v>2291.1999999999998</v>
      </c>
      <c r="S45" s="34">
        <v>2292.1999999999998</v>
      </c>
      <c r="T45" s="34">
        <v>2293.1999999999998</v>
      </c>
      <c r="U45" s="34">
        <v>2294.1999999999998</v>
      </c>
      <c r="V45" s="34">
        <v>2295.1999999999998</v>
      </c>
      <c r="W45" s="34">
        <v>2296.1999999999998</v>
      </c>
      <c r="X45" s="34">
        <v>2297.1999999999998</v>
      </c>
      <c r="Y45" s="34">
        <v>2298.1999999999998</v>
      </c>
      <c r="Z45" s="34">
        <v>2299.1999999999998</v>
      </c>
      <c r="AA45" s="34">
        <v>2300.1999999999998</v>
      </c>
      <c r="AB45" s="34">
        <v>2301.1999999999998</v>
      </c>
      <c r="AC45" s="34">
        <v>2302.1999999999998</v>
      </c>
      <c r="AD45" s="34">
        <v>2303.1999999999998</v>
      </c>
      <c r="AE45" s="34">
        <v>2304.1999999999998</v>
      </c>
      <c r="AF45" s="34">
        <v>2305.1999999999998</v>
      </c>
      <c r="AG45" s="34">
        <v>2306.1999999999998</v>
      </c>
      <c r="AH45" s="34">
        <v>2307.1999999999998</v>
      </c>
    </row>
    <row r="46" spans="1:34" s="21" customFormat="1" x14ac:dyDescent="0.25">
      <c r="A46" s="1" t="s">
        <v>134</v>
      </c>
      <c r="B46" s="36" t="s">
        <v>84</v>
      </c>
      <c r="C46" s="25" t="s">
        <v>54</v>
      </c>
      <c r="D46" s="34">
        <v>0</v>
      </c>
      <c r="E46" s="34">
        <v>0</v>
      </c>
      <c r="F46" s="34">
        <v>0</v>
      </c>
      <c r="G46" s="34">
        <v>0</v>
      </c>
      <c r="H46" s="34">
        <v>0</v>
      </c>
      <c r="I46" s="34">
        <v>0</v>
      </c>
      <c r="J46" s="34">
        <v>0</v>
      </c>
      <c r="K46" s="34">
        <v>0</v>
      </c>
      <c r="L46" s="34">
        <v>0</v>
      </c>
      <c r="M46" s="34">
        <v>0</v>
      </c>
      <c r="N46" s="34">
        <v>1</v>
      </c>
      <c r="O46" s="34">
        <v>2</v>
      </c>
      <c r="P46" s="34">
        <v>3</v>
      </c>
      <c r="Q46" s="34">
        <v>4</v>
      </c>
      <c r="R46" s="34">
        <v>5</v>
      </c>
      <c r="S46" s="34">
        <v>6</v>
      </c>
      <c r="T46" s="34">
        <v>7</v>
      </c>
      <c r="U46" s="34">
        <v>8</v>
      </c>
      <c r="V46" s="34">
        <v>9</v>
      </c>
      <c r="W46" s="34">
        <v>10</v>
      </c>
      <c r="X46" s="34">
        <v>11</v>
      </c>
      <c r="Y46" s="34">
        <v>12</v>
      </c>
      <c r="Z46" s="34">
        <v>13</v>
      </c>
      <c r="AA46" s="34">
        <v>14</v>
      </c>
      <c r="AB46" s="34">
        <v>15</v>
      </c>
      <c r="AC46" s="34">
        <v>16</v>
      </c>
      <c r="AD46" s="34">
        <v>17</v>
      </c>
      <c r="AE46" s="34">
        <v>18</v>
      </c>
      <c r="AF46" s="34">
        <v>19</v>
      </c>
      <c r="AG46" s="34">
        <v>20</v>
      </c>
      <c r="AH46" s="34">
        <v>21</v>
      </c>
    </row>
    <row r="47" spans="1:34" s="21" customFormat="1" x14ac:dyDescent="0.25">
      <c r="A47" s="1" t="s">
        <v>135</v>
      </c>
      <c r="B47" s="36" t="s">
        <v>85</v>
      </c>
      <c r="C47" s="25" t="s">
        <v>54</v>
      </c>
      <c r="D47" s="34">
        <v>1648.9</v>
      </c>
      <c r="E47" s="34">
        <v>620.99</v>
      </c>
      <c r="F47" s="34">
        <v>1026.5999999999999</v>
      </c>
      <c r="G47" s="34">
        <v>669.90000000000009</v>
      </c>
      <c r="H47" s="34">
        <v>669.90000000000009</v>
      </c>
      <c r="I47" s="34">
        <v>703.2</v>
      </c>
      <c r="J47" s="34">
        <v>703.2</v>
      </c>
      <c r="K47" s="34">
        <v>703.2</v>
      </c>
      <c r="L47" s="34">
        <v>703.2</v>
      </c>
      <c r="M47" s="34">
        <v>703.2</v>
      </c>
      <c r="N47" s="34">
        <v>703.2</v>
      </c>
      <c r="O47" s="34">
        <v>703.2</v>
      </c>
      <c r="P47" s="34">
        <v>703.2</v>
      </c>
      <c r="Q47" s="34">
        <v>703.2</v>
      </c>
      <c r="R47" s="34">
        <v>703.2</v>
      </c>
      <c r="S47" s="34">
        <v>703.2</v>
      </c>
      <c r="T47" s="34">
        <v>703.2</v>
      </c>
      <c r="U47" s="34">
        <v>703.2</v>
      </c>
      <c r="V47" s="34">
        <v>703.2</v>
      </c>
      <c r="W47" s="34">
        <v>703.2</v>
      </c>
      <c r="X47" s="34">
        <v>703.2</v>
      </c>
      <c r="Y47" s="34">
        <v>703.2</v>
      </c>
      <c r="Z47" s="34">
        <v>703.2</v>
      </c>
      <c r="AA47" s="34">
        <v>703.2</v>
      </c>
      <c r="AB47" s="34">
        <v>703.2</v>
      </c>
      <c r="AC47" s="34">
        <v>703.2</v>
      </c>
      <c r="AD47" s="34">
        <v>703.2</v>
      </c>
      <c r="AE47" s="34">
        <v>703.2</v>
      </c>
      <c r="AF47" s="34">
        <v>703.2</v>
      </c>
      <c r="AG47" s="34">
        <v>703.2</v>
      </c>
      <c r="AH47" s="34">
        <v>703.2</v>
      </c>
    </row>
    <row r="48" spans="1:34" s="21" customFormat="1" x14ac:dyDescent="0.25">
      <c r="A48" s="1" t="s">
        <v>136</v>
      </c>
      <c r="B48" s="37" t="s">
        <v>86</v>
      </c>
      <c r="C48" s="25" t="s">
        <v>54</v>
      </c>
      <c r="D48" s="34">
        <v>74.900000000000006</v>
      </c>
      <c r="E48" s="34">
        <v>58.95</v>
      </c>
      <c r="F48" s="34">
        <v>94.6</v>
      </c>
      <c r="G48" s="34">
        <v>157.4</v>
      </c>
      <c r="H48" s="34">
        <v>157.4</v>
      </c>
      <c r="I48" s="34">
        <v>246.3</v>
      </c>
      <c r="J48" s="34">
        <v>246.3</v>
      </c>
      <c r="K48" s="34">
        <v>246.3</v>
      </c>
      <c r="L48" s="34">
        <v>246.3</v>
      </c>
      <c r="M48" s="34">
        <v>246.3</v>
      </c>
      <c r="N48" s="34">
        <v>246.3</v>
      </c>
      <c r="O48" s="34">
        <v>246.3</v>
      </c>
      <c r="P48" s="34">
        <v>246.3</v>
      </c>
      <c r="Q48" s="34">
        <v>246.3</v>
      </c>
      <c r="R48" s="34">
        <v>246.3</v>
      </c>
      <c r="S48" s="34">
        <v>246.3</v>
      </c>
      <c r="T48" s="34">
        <v>246.3</v>
      </c>
      <c r="U48" s="34">
        <v>246.3</v>
      </c>
      <c r="V48" s="34">
        <v>246.3</v>
      </c>
      <c r="W48" s="34">
        <v>246.3</v>
      </c>
      <c r="X48" s="34">
        <v>246.3</v>
      </c>
      <c r="Y48" s="34">
        <v>246.3</v>
      </c>
      <c r="Z48" s="34">
        <v>246.3</v>
      </c>
      <c r="AA48" s="34">
        <v>246.3</v>
      </c>
      <c r="AB48" s="34">
        <v>246.3</v>
      </c>
      <c r="AC48" s="34">
        <v>246.3</v>
      </c>
      <c r="AD48" s="34">
        <v>246.3</v>
      </c>
      <c r="AE48" s="34">
        <v>246.3</v>
      </c>
      <c r="AF48" s="34">
        <v>246.3</v>
      </c>
      <c r="AG48" s="34">
        <v>246.3</v>
      </c>
      <c r="AH48" s="34">
        <v>246.3</v>
      </c>
    </row>
    <row r="49" spans="1:34" s="21" customFormat="1" x14ac:dyDescent="0.25">
      <c r="A49" s="1" t="s">
        <v>137</v>
      </c>
      <c r="B49" s="37" t="s">
        <v>87</v>
      </c>
      <c r="C49" s="25" t="s">
        <v>54</v>
      </c>
      <c r="D49" s="34">
        <v>1238.3</v>
      </c>
      <c r="E49" s="34">
        <v>85.43</v>
      </c>
      <c r="F49" s="34">
        <v>471.8</v>
      </c>
      <c r="G49" s="34">
        <v>439.8</v>
      </c>
      <c r="H49" s="34">
        <v>439.8</v>
      </c>
      <c r="I49" s="34">
        <v>385.1</v>
      </c>
      <c r="J49" s="34">
        <v>385.1</v>
      </c>
      <c r="K49" s="34">
        <v>385.1</v>
      </c>
      <c r="L49" s="34">
        <v>385.1</v>
      </c>
      <c r="M49" s="34">
        <v>385.1</v>
      </c>
      <c r="N49" s="34">
        <v>385.1</v>
      </c>
      <c r="O49" s="34">
        <v>385.1</v>
      </c>
      <c r="P49" s="34">
        <v>385.1</v>
      </c>
      <c r="Q49" s="34">
        <v>385.1</v>
      </c>
      <c r="R49" s="34">
        <v>385.1</v>
      </c>
      <c r="S49" s="34">
        <v>385.1</v>
      </c>
      <c r="T49" s="34">
        <v>385.1</v>
      </c>
      <c r="U49" s="34">
        <v>385.1</v>
      </c>
      <c r="V49" s="34">
        <v>385.1</v>
      </c>
      <c r="W49" s="34">
        <v>385.1</v>
      </c>
      <c r="X49" s="34">
        <v>385.1</v>
      </c>
      <c r="Y49" s="34">
        <v>385.1</v>
      </c>
      <c r="Z49" s="34">
        <v>385.1</v>
      </c>
      <c r="AA49" s="34">
        <v>385.1</v>
      </c>
      <c r="AB49" s="34">
        <v>385.1</v>
      </c>
      <c r="AC49" s="34">
        <v>385.1</v>
      </c>
      <c r="AD49" s="34">
        <v>385.1</v>
      </c>
      <c r="AE49" s="34">
        <v>385.1</v>
      </c>
      <c r="AF49" s="34">
        <v>385.1</v>
      </c>
      <c r="AG49" s="34">
        <v>385.1</v>
      </c>
      <c r="AH49" s="34">
        <v>385.1</v>
      </c>
    </row>
    <row r="50" spans="1:34" s="21" customFormat="1" x14ac:dyDescent="0.25">
      <c r="A50" s="1" t="s">
        <v>138</v>
      </c>
      <c r="B50" s="37" t="s">
        <v>88</v>
      </c>
      <c r="C50" s="25" t="s">
        <v>54</v>
      </c>
      <c r="D50" s="34">
        <v>335.7</v>
      </c>
      <c r="E50" s="34">
        <v>476.61</v>
      </c>
      <c r="F50" s="34">
        <v>460.2</v>
      </c>
      <c r="G50" s="34">
        <v>72.7</v>
      </c>
      <c r="H50" s="34">
        <v>72.7</v>
      </c>
      <c r="I50" s="34">
        <v>72.7</v>
      </c>
      <c r="J50" s="34">
        <v>72.7</v>
      </c>
      <c r="K50" s="34">
        <v>72.7</v>
      </c>
      <c r="L50" s="34">
        <v>72.7</v>
      </c>
      <c r="M50" s="34">
        <v>72.7</v>
      </c>
      <c r="N50" s="34">
        <v>72.7</v>
      </c>
      <c r="O50" s="34">
        <v>72.7</v>
      </c>
      <c r="P50" s="34">
        <v>72.7</v>
      </c>
      <c r="Q50" s="34">
        <v>72.7</v>
      </c>
      <c r="R50" s="34">
        <v>72.7</v>
      </c>
      <c r="S50" s="34">
        <v>72.7</v>
      </c>
      <c r="T50" s="34">
        <v>72.7</v>
      </c>
      <c r="U50" s="34">
        <v>72.7</v>
      </c>
      <c r="V50" s="34">
        <v>72.7</v>
      </c>
      <c r="W50" s="34">
        <v>72.7</v>
      </c>
      <c r="X50" s="34">
        <v>72.7</v>
      </c>
      <c r="Y50" s="34">
        <v>72.7</v>
      </c>
      <c r="Z50" s="34">
        <v>72.7</v>
      </c>
      <c r="AA50" s="34">
        <v>72.7</v>
      </c>
      <c r="AB50" s="34">
        <v>72.7</v>
      </c>
      <c r="AC50" s="34">
        <v>72.7</v>
      </c>
      <c r="AD50" s="34">
        <v>72.7</v>
      </c>
      <c r="AE50" s="34">
        <v>72.7</v>
      </c>
      <c r="AF50" s="34">
        <v>72.7</v>
      </c>
      <c r="AG50" s="34">
        <v>72.7</v>
      </c>
      <c r="AH50" s="34">
        <v>72.7</v>
      </c>
    </row>
    <row r="51" spans="1:34" s="21" customFormat="1" x14ac:dyDescent="0.25">
      <c r="A51" s="1" t="s">
        <v>139</v>
      </c>
      <c r="B51" s="36" t="s">
        <v>89</v>
      </c>
      <c r="C51" s="25" t="s">
        <v>54</v>
      </c>
      <c r="D51" s="34">
        <v>11.03</v>
      </c>
      <c r="E51" s="34">
        <v>17.829999999999998</v>
      </c>
      <c r="F51" s="34">
        <v>18.18</v>
      </c>
      <c r="G51" s="34">
        <v>19</v>
      </c>
      <c r="H51" s="34">
        <v>19</v>
      </c>
      <c r="I51" s="34">
        <v>1544</v>
      </c>
      <c r="J51" s="34">
        <v>1544</v>
      </c>
      <c r="K51" s="34">
        <v>1583</v>
      </c>
      <c r="L51" s="34">
        <v>1583</v>
      </c>
      <c r="M51" s="34">
        <v>1583</v>
      </c>
      <c r="N51" s="34">
        <v>1583</v>
      </c>
      <c r="O51" s="34">
        <v>1583</v>
      </c>
      <c r="P51" s="34">
        <v>1583</v>
      </c>
      <c r="Q51" s="34">
        <v>1583</v>
      </c>
      <c r="R51" s="34">
        <v>1583</v>
      </c>
      <c r="S51" s="34">
        <v>1583</v>
      </c>
      <c r="T51" s="34">
        <v>1583</v>
      </c>
      <c r="U51" s="34">
        <v>1583</v>
      </c>
      <c r="V51" s="34">
        <v>1583</v>
      </c>
      <c r="W51" s="34">
        <v>1583</v>
      </c>
      <c r="X51" s="34">
        <v>1583</v>
      </c>
      <c r="Y51" s="34">
        <v>1583</v>
      </c>
      <c r="Z51" s="34">
        <v>1583</v>
      </c>
      <c r="AA51" s="34">
        <v>1583</v>
      </c>
      <c r="AB51" s="34">
        <v>1583</v>
      </c>
      <c r="AC51" s="34">
        <v>1583</v>
      </c>
      <c r="AD51" s="34">
        <v>1583</v>
      </c>
      <c r="AE51" s="34">
        <v>1583</v>
      </c>
      <c r="AF51" s="34">
        <v>1583</v>
      </c>
      <c r="AG51" s="34">
        <v>1583</v>
      </c>
      <c r="AH51" s="34">
        <v>1583</v>
      </c>
    </row>
    <row r="52" spans="1:34" s="4" customFormat="1" x14ac:dyDescent="0.25">
      <c r="A52" s="1" t="s">
        <v>90</v>
      </c>
      <c r="B52" s="18" t="s">
        <v>91</v>
      </c>
      <c r="C52" s="25"/>
      <c r="D52" s="25"/>
      <c r="E52" s="25"/>
      <c r="F52" s="25"/>
      <c r="G52" s="25"/>
      <c r="H52" s="25"/>
      <c r="I52" s="25"/>
      <c r="J52" s="25"/>
      <c r="K52" s="25"/>
      <c r="L52" s="25"/>
      <c r="M52" s="25"/>
      <c r="N52" s="25"/>
      <c r="O52" s="25"/>
      <c r="P52" s="25"/>
      <c r="Q52" s="25"/>
      <c r="R52" s="25"/>
      <c r="S52" s="25"/>
      <c r="T52" s="25"/>
      <c r="U52" s="25"/>
      <c r="V52" s="25"/>
      <c r="W52" s="25"/>
      <c r="X52" s="25"/>
      <c r="Y52" s="25"/>
      <c r="Z52" s="25"/>
      <c r="AA52" s="25"/>
      <c r="AB52" s="25"/>
      <c r="AC52" s="25"/>
      <c r="AD52" s="25"/>
      <c r="AE52" s="25"/>
      <c r="AF52" s="25"/>
      <c r="AG52" s="25"/>
      <c r="AH52" s="25"/>
    </row>
    <row r="53" spans="1:34" s="4" customFormat="1" x14ac:dyDescent="0.25">
      <c r="A53" s="1" t="s">
        <v>92</v>
      </c>
      <c r="B53" s="2" t="s">
        <v>93</v>
      </c>
      <c r="C53" s="25"/>
      <c r="D53" s="25"/>
      <c r="E53" s="25"/>
      <c r="F53" s="25"/>
      <c r="G53" s="25"/>
      <c r="H53" s="25"/>
      <c r="I53" s="25"/>
      <c r="J53" s="25"/>
      <c r="K53" s="25"/>
      <c r="L53" s="25"/>
      <c r="M53" s="25"/>
      <c r="N53" s="25"/>
      <c r="O53" s="25"/>
      <c r="P53" s="25"/>
      <c r="Q53" s="25"/>
      <c r="R53" s="25"/>
      <c r="S53" s="25"/>
      <c r="T53" s="25"/>
      <c r="U53" s="25"/>
      <c r="V53" s="25"/>
      <c r="W53" s="25"/>
      <c r="X53" s="25"/>
      <c r="Y53" s="25"/>
      <c r="Z53" s="25"/>
      <c r="AA53" s="25"/>
      <c r="AB53" s="25"/>
      <c r="AC53" s="25"/>
      <c r="AD53" s="25"/>
      <c r="AE53" s="25"/>
      <c r="AF53" s="25"/>
      <c r="AG53" s="25"/>
      <c r="AH53" s="25"/>
    </row>
    <row r="54" spans="1:34" s="4" customFormat="1" x14ac:dyDescent="0.25">
      <c r="A54" s="1" t="s">
        <v>94</v>
      </c>
      <c r="B54" s="14" t="s">
        <v>95</v>
      </c>
      <c r="C54" s="25" t="s">
        <v>96</v>
      </c>
      <c r="D54" s="3">
        <v>46185.2</v>
      </c>
      <c r="E54" s="3">
        <v>49878.400000000001</v>
      </c>
      <c r="F54" s="3">
        <v>57497.2</v>
      </c>
      <c r="G54" s="3">
        <v>58704.641199999991</v>
      </c>
      <c r="H54" s="3">
        <v>60257.065600000002</v>
      </c>
      <c r="I54" s="3">
        <v>60172.257229999988</v>
      </c>
      <c r="J54" s="3">
        <v>63149.404748800007</v>
      </c>
      <c r="K54" s="3">
        <v>61676.563660749984</v>
      </c>
      <c r="L54" s="3">
        <v>66180.576176742412</v>
      </c>
      <c r="M54" s="3">
        <v>63341.830879590227</v>
      </c>
      <c r="N54" s="3">
        <v>69489.604985579543</v>
      </c>
      <c r="O54" s="3">
        <v>65052.060313339156</v>
      </c>
      <c r="P54" s="3">
        <v>72964.085234858518</v>
      </c>
      <c r="Q54" s="3">
        <v>66808.46594179931</v>
      </c>
      <c r="R54" s="3">
        <v>76612.289496601443</v>
      </c>
      <c r="S54" s="3">
        <v>68812.719920053292</v>
      </c>
      <c r="T54" s="3">
        <v>80442.903971431515</v>
      </c>
      <c r="U54" s="3">
        <v>70877.101517654897</v>
      </c>
      <c r="V54" s="3">
        <v>84465.049170003098</v>
      </c>
      <c r="W54" s="3">
        <v>73003.414563184546</v>
      </c>
      <c r="X54" s="3">
        <v>88941.696776013254</v>
      </c>
      <c r="Y54" s="3">
        <v>75193.517000080086</v>
      </c>
      <c r="Z54" s="3">
        <v>93655.606705141952</v>
      </c>
      <c r="AA54" s="3">
        <v>77825.290095082877</v>
      </c>
      <c r="AB54" s="3">
        <v>98619.353860514471</v>
      </c>
      <c r="AC54" s="3">
        <v>80549.175248410771</v>
      </c>
      <c r="AD54" s="3">
        <v>103846.17961512173</v>
      </c>
      <c r="AE54" s="3">
        <v>83368.396382105144</v>
      </c>
      <c r="AF54" s="3">
        <v>109350.02713472318</v>
      </c>
      <c r="AG54" s="3">
        <v>86286.290255478816</v>
      </c>
      <c r="AH54" s="3">
        <v>115145.57857286349</v>
      </c>
    </row>
    <row r="55" spans="1:34" s="4" customFormat="1" x14ac:dyDescent="0.25">
      <c r="A55" s="1" t="s">
        <v>97</v>
      </c>
      <c r="B55" s="14" t="s">
        <v>98</v>
      </c>
      <c r="C55" s="25" t="s">
        <v>41</v>
      </c>
      <c r="D55" s="20">
        <v>97.5</v>
      </c>
      <c r="E55" s="20">
        <v>96.5</v>
      </c>
      <c r="F55" s="20">
        <v>97.9</v>
      </c>
      <c r="G55" s="20">
        <v>95.868544600938961</v>
      </c>
      <c r="H55" s="20">
        <v>98.588899341486353</v>
      </c>
      <c r="I55" s="20">
        <v>97.248576850094864</v>
      </c>
      <c r="J55" s="20">
        <v>99.714557564224563</v>
      </c>
      <c r="K55" s="20">
        <v>98.086124401913864</v>
      </c>
      <c r="L55" s="20">
        <v>100.28708133971291</v>
      </c>
      <c r="M55" s="20">
        <v>98.277511961722468</v>
      </c>
      <c r="N55" s="20">
        <v>100.47846889952152</v>
      </c>
      <c r="O55" s="20">
        <v>98.277511961722468</v>
      </c>
      <c r="P55" s="20">
        <v>100.47846889952152</v>
      </c>
      <c r="Q55" s="20">
        <v>98.277511961722468</v>
      </c>
      <c r="R55" s="20">
        <v>100.67114093959732</v>
      </c>
      <c r="S55" s="20">
        <v>98.564593301435409</v>
      </c>
      <c r="T55" s="20">
        <v>100.67114093959732</v>
      </c>
      <c r="U55" s="20">
        <v>98.75359539789072</v>
      </c>
      <c r="V55" s="20">
        <v>100.67114093959732</v>
      </c>
      <c r="W55" s="20">
        <v>98.75359539789072</v>
      </c>
      <c r="X55" s="20">
        <v>101.25</v>
      </c>
      <c r="Y55" s="20">
        <v>98.75359539789072</v>
      </c>
      <c r="Z55" s="20">
        <v>101.25</v>
      </c>
      <c r="AA55" s="20">
        <v>99.232981783317356</v>
      </c>
      <c r="AB55" s="20">
        <v>101.25</v>
      </c>
      <c r="AC55" s="20">
        <v>99.232981783317356</v>
      </c>
      <c r="AD55" s="20">
        <v>101.25</v>
      </c>
      <c r="AE55" s="20">
        <v>99.232981783317356</v>
      </c>
      <c r="AF55" s="20">
        <v>101.25</v>
      </c>
      <c r="AG55" s="20">
        <v>99.232981783317356</v>
      </c>
      <c r="AH55" s="20">
        <v>101.25</v>
      </c>
    </row>
    <row r="56" spans="1:34" s="4" customFormat="1" x14ac:dyDescent="0.25">
      <c r="A56" s="1" t="s">
        <v>99</v>
      </c>
      <c r="B56" s="2" t="s">
        <v>100</v>
      </c>
      <c r="C56" s="25"/>
      <c r="D56" s="25"/>
      <c r="E56" s="25"/>
      <c r="F56" s="25"/>
      <c r="G56" s="25"/>
      <c r="H56" s="25"/>
      <c r="I56" s="25"/>
      <c r="J56" s="25"/>
      <c r="K56" s="25"/>
      <c r="L56" s="25"/>
      <c r="M56" s="25"/>
      <c r="N56" s="25"/>
      <c r="O56" s="25"/>
      <c r="P56" s="25"/>
      <c r="Q56" s="25"/>
      <c r="R56" s="25"/>
      <c r="S56" s="25"/>
      <c r="T56" s="25"/>
      <c r="U56" s="25"/>
      <c r="V56" s="25"/>
      <c r="W56" s="25"/>
      <c r="X56" s="25"/>
      <c r="Y56" s="25"/>
      <c r="Z56" s="25"/>
      <c r="AA56" s="25"/>
      <c r="AB56" s="25"/>
      <c r="AC56" s="25"/>
      <c r="AD56" s="25"/>
      <c r="AE56" s="25"/>
      <c r="AF56" s="25"/>
      <c r="AG56" s="25"/>
      <c r="AH56" s="25"/>
    </row>
    <row r="57" spans="1:34" s="4" customFormat="1" x14ac:dyDescent="0.25">
      <c r="A57" s="1" t="s">
        <v>101</v>
      </c>
      <c r="B57" s="19" t="s">
        <v>102</v>
      </c>
      <c r="C57" s="6" t="s">
        <v>72</v>
      </c>
      <c r="D57" s="8">
        <v>47082</v>
      </c>
      <c r="E57" s="8">
        <v>51433</v>
      </c>
      <c r="F57" s="8">
        <v>44875</v>
      </c>
      <c r="G57" s="8">
        <v>45257.04</v>
      </c>
      <c r="H57" s="8">
        <v>45315.72</v>
      </c>
      <c r="I57" s="8">
        <v>45764.28</v>
      </c>
      <c r="J57" s="8">
        <v>45962.64</v>
      </c>
      <c r="K57" s="8">
        <v>46242.36</v>
      </c>
      <c r="L57" s="8">
        <v>46623.6</v>
      </c>
      <c r="M57" s="8">
        <v>46693.08</v>
      </c>
      <c r="N57" s="8">
        <v>47299.68</v>
      </c>
      <c r="O57" s="8">
        <v>47116.439999999995</v>
      </c>
      <c r="P57" s="8">
        <v>47991.24</v>
      </c>
      <c r="Q57" s="8">
        <v>47513.159999999996</v>
      </c>
      <c r="R57" s="8">
        <v>48699.360000000001</v>
      </c>
      <c r="S57" s="8">
        <v>47884.68</v>
      </c>
      <c r="T57" s="8">
        <v>49442.400000000001</v>
      </c>
      <c r="U57" s="8">
        <v>48231.360000000001</v>
      </c>
      <c r="V57" s="8">
        <v>50240.52</v>
      </c>
      <c r="W57" s="8">
        <v>48553.919999999998</v>
      </c>
      <c r="X57" s="8">
        <v>51100.56</v>
      </c>
      <c r="Y57" s="8">
        <v>48853.439999999995</v>
      </c>
      <c r="Z57" s="8">
        <v>52030.439999999995</v>
      </c>
      <c r="AA57" s="8">
        <v>49130.28</v>
      </c>
      <c r="AB57" s="8">
        <v>53038.439999999995</v>
      </c>
      <c r="AC57" s="8">
        <v>49385.159999999996</v>
      </c>
      <c r="AD57" s="8">
        <v>54131.759999999995</v>
      </c>
      <c r="AE57" s="8">
        <v>49618.799999999996</v>
      </c>
      <c r="AF57" s="8">
        <v>55317.599999999999</v>
      </c>
      <c r="AG57" s="8">
        <v>49831.56</v>
      </c>
      <c r="AH57" s="8">
        <v>56603.88</v>
      </c>
    </row>
    <row r="58" spans="1:34" s="21" customFormat="1" x14ac:dyDescent="0.25">
      <c r="A58" s="1" t="s">
        <v>103</v>
      </c>
      <c r="B58" s="16" t="s">
        <v>104</v>
      </c>
      <c r="C58" s="6" t="s">
        <v>72</v>
      </c>
      <c r="D58" s="8">
        <v>34716</v>
      </c>
      <c r="E58" s="8">
        <v>33041</v>
      </c>
      <c r="F58" s="8">
        <v>34428</v>
      </c>
      <c r="G58" s="8">
        <v>31272.61464</v>
      </c>
      <c r="H58" s="8">
        <v>31313.162519999998</v>
      </c>
      <c r="I58" s="8">
        <v>31623.117479999997</v>
      </c>
      <c r="J58" s="8">
        <v>31760.184239999999</v>
      </c>
      <c r="K58" s="8">
        <v>31953.470759999997</v>
      </c>
      <c r="L58" s="8">
        <v>32216.907599999995</v>
      </c>
      <c r="M58" s="8">
        <v>32264.918279999998</v>
      </c>
      <c r="N58" s="8">
        <v>32684.078879999997</v>
      </c>
      <c r="O58" s="8">
        <v>32557.460039999994</v>
      </c>
      <c r="P58" s="8">
        <v>33161.946839999997</v>
      </c>
      <c r="Q58" s="8">
        <v>32831.593559999994</v>
      </c>
      <c r="R58" s="8">
        <v>33651.25776</v>
      </c>
      <c r="S58" s="8">
        <v>33088.313879999994</v>
      </c>
      <c r="T58" s="8">
        <v>34164.698400000001</v>
      </c>
      <c r="U58" s="8">
        <v>33327.869760000001</v>
      </c>
      <c r="V58" s="8">
        <v>34716.199319999992</v>
      </c>
      <c r="W58" s="8">
        <v>33550.758719999998</v>
      </c>
      <c r="X58" s="8">
        <v>35310.486959999995</v>
      </c>
      <c r="Y58" s="8">
        <v>33757.727039999991</v>
      </c>
      <c r="Z58" s="8">
        <v>35953.034039999991</v>
      </c>
      <c r="AA58" s="8">
        <v>33949.023479999996</v>
      </c>
      <c r="AB58" s="8">
        <v>36649.562039999997</v>
      </c>
      <c r="AC58" s="8">
        <v>34125.145559999997</v>
      </c>
      <c r="AD58" s="8">
        <v>37405.046159999991</v>
      </c>
      <c r="AE58" s="8">
        <v>34286.590799999991</v>
      </c>
      <c r="AF58" s="8">
        <v>38224.461599999995</v>
      </c>
      <c r="AG58" s="8">
        <v>34433.607959999994</v>
      </c>
      <c r="AH58" s="8">
        <v>39113.281079999993</v>
      </c>
    </row>
    <row r="59" spans="1:34" s="4" customFormat="1" ht="30" x14ac:dyDescent="0.25">
      <c r="A59" s="1" t="s">
        <v>105</v>
      </c>
      <c r="B59" s="16" t="s">
        <v>106</v>
      </c>
      <c r="C59" s="25" t="s">
        <v>96</v>
      </c>
      <c r="D59" s="3">
        <v>72083.399999999994</v>
      </c>
      <c r="E59" s="3">
        <v>77177.5</v>
      </c>
      <c r="F59" s="3">
        <v>87313.9</v>
      </c>
      <c r="G59" s="3">
        <v>91243.025499999989</v>
      </c>
      <c r="H59" s="3">
        <v>91679.595000000001</v>
      </c>
      <c r="I59" s="3">
        <v>95348.961647499993</v>
      </c>
      <c r="J59" s="3">
        <v>96263.57475</v>
      </c>
      <c r="K59" s="3">
        <v>99639.664921637494</v>
      </c>
      <c r="L59" s="3">
        <v>101076.75348750001</v>
      </c>
      <c r="M59" s="3">
        <v>104123.44984311119</v>
      </c>
      <c r="N59" s="3">
        <v>106130.59116187501</v>
      </c>
      <c r="O59" s="3">
        <v>108809.00508605118</v>
      </c>
      <c r="P59" s="3">
        <v>111437.12071996876</v>
      </c>
      <c r="Q59" s="3">
        <v>113705.41031492349</v>
      </c>
      <c r="R59" s="3">
        <v>117008.97675596719</v>
      </c>
      <c r="S59" s="3">
        <v>118822.15377909504</v>
      </c>
      <c r="T59" s="3">
        <v>122859.42559376554</v>
      </c>
      <c r="U59" s="3">
        <v>124169.15069915433</v>
      </c>
      <c r="V59" s="3">
        <v>129002.39687345382</v>
      </c>
      <c r="W59" s="3">
        <v>129756.76248061628</v>
      </c>
      <c r="X59" s="3">
        <v>135452.51671712651</v>
      </c>
      <c r="Y59" s="3">
        <v>135595.816792244</v>
      </c>
      <c r="Z59" s="3">
        <v>142225.14255298284</v>
      </c>
      <c r="AA59" s="3">
        <v>141697.628547895</v>
      </c>
      <c r="AB59" s="3">
        <v>149336.39968063199</v>
      </c>
      <c r="AC59" s="3">
        <v>148074.02183255029</v>
      </c>
      <c r="AD59" s="3">
        <v>156803.2196646636</v>
      </c>
      <c r="AE59" s="3">
        <v>154737.35281501507</v>
      </c>
      <c r="AF59" s="3">
        <v>164643.38064789679</v>
      </c>
      <c r="AG59" s="3">
        <v>161700.53369169074</v>
      </c>
      <c r="AH59" s="3">
        <v>172875.54968029165</v>
      </c>
    </row>
    <row r="60" spans="1:34" s="4" customFormat="1" ht="30" x14ac:dyDescent="0.25">
      <c r="A60" s="1" t="s">
        <v>107</v>
      </c>
      <c r="B60" s="16" t="s">
        <v>108</v>
      </c>
      <c r="C60" s="25" t="s">
        <v>41</v>
      </c>
      <c r="D60" s="20">
        <v>103</v>
      </c>
      <c r="E60" s="20">
        <v>107.1</v>
      </c>
      <c r="F60" s="20">
        <v>113.13387969291568</v>
      </c>
      <c r="G60" s="20">
        <v>104.5</v>
      </c>
      <c r="H60" s="20">
        <v>105</v>
      </c>
      <c r="I60" s="20">
        <v>104.5</v>
      </c>
      <c r="J60" s="20">
        <v>105</v>
      </c>
      <c r="K60" s="20">
        <v>104.5</v>
      </c>
      <c r="L60" s="20">
        <v>105</v>
      </c>
      <c r="M60" s="20">
        <v>104.5</v>
      </c>
      <c r="N60" s="20">
        <v>105</v>
      </c>
      <c r="O60" s="20">
        <v>104.5</v>
      </c>
      <c r="P60" s="20">
        <v>105</v>
      </c>
      <c r="Q60" s="20">
        <v>104.5</v>
      </c>
      <c r="R60" s="20">
        <v>105</v>
      </c>
      <c r="S60" s="20">
        <v>104.5</v>
      </c>
      <c r="T60" s="20">
        <v>105</v>
      </c>
      <c r="U60" s="20">
        <v>104.5</v>
      </c>
      <c r="V60" s="20">
        <v>105</v>
      </c>
      <c r="W60" s="20">
        <v>104.5</v>
      </c>
      <c r="X60" s="20">
        <v>105</v>
      </c>
      <c r="Y60" s="20">
        <v>104.5</v>
      </c>
      <c r="Z60" s="20">
        <v>105</v>
      </c>
      <c r="AA60" s="20">
        <v>104.5</v>
      </c>
      <c r="AB60" s="20">
        <v>105</v>
      </c>
      <c r="AC60" s="20">
        <v>104.5</v>
      </c>
      <c r="AD60" s="20">
        <v>105</v>
      </c>
      <c r="AE60" s="20">
        <v>104.5</v>
      </c>
      <c r="AF60" s="20">
        <v>105</v>
      </c>
      <c r="AG60" s="20">
        <v>104.5</v>
      </c>
      <c r="AH60" s="20">
        <v>105</v>
      </c>
    </row>
    <row r="61" spans="1:34" s="4" customFormat="1" x14ac:dyDescent="0.25">
      <c r="A61" s="1" t="s">
        <v>109</v>
      </c>
      <c r="B61" s="14" t="s">
        <v>110</v>
      </c>
      <c r="C61" s="25" t="s">
        <v>41</v>
      </c>
      <c r="D61" s="20">
        <v>109.88</v>
      </c>
      <c r="E61" s="20">
        <v>106.97</v>
      </c>
      <c r="F61" s="20">
        <v>99.4</v>
      </c>
      <c r="G61" s="20">
        <v>98.122065727699521</v>
      </c>
      <c r="H61" s="20">
        <v>98.777046095954844</v>
      </c>
      <c r="I61" s="20">
        <v>99.146110056925991</v>
      </c>
      <c r="J61" s="20">
        <v>99.904852521408188</v>
      </c>
      <c r="K61" s="20">
        <v>100</v>
      </c>
      <c r="L61" s="20">
        <v>100.47846889952152</v>
      </c>
      <c r="M61" s="20">
        <v>100</v>
      </c>
      <c r="N61" s="20">
        <v>100.47846889952152</v>
      </c>
      <c r="O61" s="20">
        <v>100</v>
      </c>
      <c r="P61" s="20">
        <v>100.47846889952152</v>
      </c>
      <c r="Q61" s="20">
        <v>100</v>
      </c>
      <c r="R61" s="20">
        <v>100.67114093959732</v>
      </c>
      <c r="S61" s="20">
        <v>100</v>
      </c>
      <c r="T61" s="20">
        <v>100.67114093959732</v>
      </c>
      <c r="U61" s="20">
        <v>100.19175455417067</v>
      </c>
      <c r="V61" s="20">
        <v>100.67114093959732</v>
      </c>
      <c r="W61" s="20">
        <v>100.19175455417067</v>
      </c>
      <c r="X61" s="20">
        <v>100.96153846153845</v>
      </c>
      <c r="Y61" s="20">
        <v>100.19175455417067</v>
      </c>
      <c r="Z61" s="20">
        <v>100.96153846153845</v>
      </c>
      <c r="AA61" s="20">
        <v>100.19175455417067</v>
      </c>
      <c r="AB61" s="20">
        <v>100.96153846153845</v>
      </c>
      <c r="AC61" s="20">
        <v>100.19175455417067</v>
      </c>
      <c r="AD61" s="20">
        <v>100.96153846153845</v>
      </c>
      <c r="AE61" s="20">
        <v>100.19175455417067</v>
      </c>
      <c r="AF61" s="20">
        <v>100.96153846153845</v>
      </c>
      <c r="AG61" s="20">
        <v>100.19175455417067</v>
      </c>
      <c r="AH61" s="20">
        <v>100.96153846153845</v>
      </c>
    </row>
    <row r="62" spans="1:34" s="4" customFormat="1" x14ac:dyDescent="0.25">
      <c r="A62" s="1" t="s">
        <v>111</v>
      </c>
      <c r="B62" s="14" t="s">
        <v>112</v>
      </c>
      <c r="C62" s="25" t="s">
        <v>113</v>
      </c>
      <c r="D62" s="22">
        <v>1.53</v>
      </c>
      <c r="E62" s="22">
        <v>0.2</v>
      </c>
      <c r="F62" s="22">
        <v>0.21</v>
      </c>
      <c r="G62" s="22">
        <v>0.27</v>
      </c>
      <c r="H62" s="22">
        <v>0.27</v>
      </c>
      <c r="I62" s="22">
        <v>0.26500000000000001</v>
      </c>
      <c r="J62" s="22">
        <v>0.26416666666666666</v>
      </c>
      <c r="K62" s="22">
        <v>0.26</v>
      </c>
      <c r="L62" s="22">
        <v>0.2583333333333333</v>
      </c>
      <c r="M62" s="22">
        <v>0.255</v>
      </c>
      <c r="N62" s="22">
        <v>0.25249999999999995</v>
      </c>
      <c r="O62" s="22">
        <v>0.25</v>
      </c>
      <c r="P62" s="22">
        <v>0.24666666666666662</v>
      </c>
      <c r="Q62" s="22">
        <v>0.245</v>
      </c>
      <c r="R62" s="22">
        <v>0.24083333333333329</v>
      </c>
      <c r="S62" s="22">
        <v>0.24</v>
      </c>
      <c r="T62" s="22">
        <v>0.23499999999999996</v>
      </c>
      <c r="U62" s="22">
        <v>0.23499999999999999</v>
      </c>
      <c r="V62" s="22">
        <v>0.22916666666666663</v>
      </c>
      <c r="W62" s="22">
        <v>0.22999999999999998</v>
      </c>
      <c r="X62" s="22">
        <v>0.2233333333333333</v>
      </c>
      <c r="Y62" s="22">
        <v>0.22499999999999998</v>
      </c>
      <c r="Z62" s="22">
        <v>0.21749999999999997</v>
      </c>
      <c r="AA62" s="22">
        <v>0.21999999999999997</v>
      </c>
      <c r="AB62" s="22">
        <v>0.21166666666666664</v>
      </c>
      <c r="AC62" s="22">
        <v>0.21499999999999997</v>
      </c>
      <c r="AD62" s="22">
        <v>0.20583333333333331</v>
      </c>
      <c r="AE62" s="22">
        <v>0.20999999999999996</v>
      </c>
      <c r="AF62" s="22">
        <v>0.19999999999999998</v>
      </c>
      <c r="AG62" s="22">
        <v>0.21</v>
      </c>
      <c r="AH62" s="22">
        <v>0.2</v>
      </c>
    </row>
    <row r="63" spans="1:34" s="4" customFormat="1" ht="45" x14ac:dyDescent="0.25">
      <c r="A63" s="1" t="s">
        <v>114</v>
      </c>
      <c r="B63" s="16" t="s">
        <v>115</v>
      </c>
      <c r="C63" s="6" t="s">
        <v>72</v>
      </c>
      <c r="D63" s="7">
        <v>0.56499999999999995</v>
      </c>
      <c r="E63" s="7">
        <v>6.7000000000000004E-2</v>
      </c>
      <c r="F63" s="7">
        <v>7.3999999999999996E-2</v>
      </c>
      <c r="G63" s="7">
        <v>9.1645506000000002E-2</v>
      </c>
      <c r="H63" s="7">
        <v>9.1764333000000003E-2</v>
      </c>
      <c r="I63" s="7">
        <v>9.0956506499999992E-2</v>
      </c>
      <c r="J63" s="7">
        <v>9.1063480500000002E-2</v>
      </c>
      <c r="K63" s="7">
        <v>9.0172602000000004E-2</v>
      </c>
      <c r="L63" s="7">
        <v>9.0333224999999989E-2</v>
      </c>
      <c r="M63" s="7">
        <v>8.9300515500000011E-2</v>
      </c>
      <c r="N63" s="7">
        <v>8.957376899999997E-2</v>
      </c>
      <c r="O63" s="7">
        <v>8.8343324999999986E-2</v>
      </c>
      <c r="P63" s="7">
        <v>8.8783793999999971E-2</v>
      </c>
      <c r="Q63" s="7">
        <v>8.7305431499999989E-2</v>
      </c>
      <c r="R63" s="7">
        <v>8.7963218999999995E-2</v>
      </c>
      <c r="S63" s="7">
        <v>8.619242399999999E-2</v>
      </c>
      <c r="T63" s="7">
        <v>8.7142229999999987E-2</v>
      </c>
      <c r="U63" s="7">
        <v>8.5007771999999981E-2</v>
      </c>
      <c r="V63" s="7">
        <v>8.6350893749999977E-2</v>
      </c>
      <c r="W63" s="7">
        <v>8.3755512000000004E-2</v>
      </c>
      <c r="X63" s="7">
        <v>8.559343799999998E-2</v>
      </c>
      <c r="Y63" s="7">
        <v>8.2440179999999974E-2</v>
      </c>
      <c r="Z63" s="7">
        <v>8.4874655249999986E-2</v>
      </c>
      <c r="AA63" s="7">
        <v>8.106496199999999E-2</v>
      </c>
      <c r="AB63" s="7">
        <v>8.4198523499999983E-2</v>
      </c>
      <c r="AC63" s="7">
        <v>7.9633570499999973E-2</v>
      </c>
      <c r="AD63" s="7">
        <v>8.3565904499999982E-2</v>
      </c>
      <c r="AE63" s="7">
        <v>7.814960999999998E-2</v>
      </c>
      <c r="AF63" s="7">
        <v>8.2976400000000006E-2</v>
      </c>
      <c r="AG63" s="7">
        <v>7.8484706999999987E-2</v>
      </c>
      <c r="AH63" s="7">
        <v>8.4905819999999993E-2</v>
      </c>
    </row>
    <row r="64" spans="1:34" s="4" customFormat="1" x14ac:dyDescent="0.25">
      <c r="A64" s="1" t="s">
        <v>116</v>
      </c>
      <c r="B64" s="14" t="s">
        <v>117</v>
      </c>
      <c r="C64" s="25" t="s">
        <v>14</v>
      </c>
      <c r="D64" s="3">
        <v>29220.6</v>
      </c>
      <c r="E64" s="3">
        <v>30599.8</v>
      </c>
      <c r="F64" s="3">
        <v>33857</v>
      </c>
      <c r="G64" s="3">
        <v>34508.836940359877</v>
      </c>
      <c r="H64" s="3">
        <v>34886.265768870449</v>
      </c>
      <c r="I64" s="3">
        <v>34992.256246501849</v>
      </c>
      <c r="J64" s="3">
        <v>35707.502182158321</v>
      </c>
      <c r="K64" s="3">
        <v>35555.70237345231</v>
      </c>
      <c r="L64" s="3">
        <v>36425.927521151716</v>
      </c>
      <c r="M64" s="3">
        <v>36328.838122571447</v>
      </c>
      <c r="N64" s="3">
        <v>37404.270399836918</v>
      </c>
      <c r="O64" s="3">
        <v>37306.735988171647</v>
      </c>
      <c r="P64" s="3">
        <v>38559.654395389072</v>
      </c>
      <c r="Q64" s="3">
        <v>38371.458265831468</v>
      </c>
      <c r="R64" s="3">
        <v>39886.243061314017</v>
      </c>
      <c r="S64" s="3">
        <v>39678.197250421275</v>
      </c>
      <c r="T64" s="3">
        <v>41335.067720371058</v>
      </c>
      <c r="U64" s="3">
        <v>41180.542246583733</v>
      </c>
      <c r="V64" s="3">
        <v>42915.381756276227</v>
      </c>
      <c r="W64" s="3">
        <v>42859.945577932791</v>
      </c>
      <c r="X64" s="3">
        <v>44745.783567125836</v>
      </c>
      <c r="Y64" s="3">
        <v>44729.802126527888</v>
      </c>
      <c r="Z64" s="3">
        <v>46743.32240597481</v>
      </c>
      <c r="AA64" s="3">
        <v>46641.623192383609</v>
      </c>
      <c r="AB64" s="3">
        <v>48890.751017217131</v>
      </c>
      <c r="AC64" s="3">
        <v>48780.850455269421</v>
      </c>
      <c r="AD64" s="3">
        <v>50967.043799526728</v>
      </c>
      <c r="AE64" s="3">
        <v>50829.646174390735</v>
      </c>
      <c r="AF64" s="3">
        <v>53107.659639106852</v>
      </c>
      <c r="AG64" s="3">
        <v>52964.491313715145</v>
      </c>
      <c r="AH64" s="3">
        <v>55338.181343949342</v>
      </c>
    </row>
    <row r="65" spans="1:34" s="4" customFormat="1" x14ac:dyDescent="0.25">
      <c r="A65" s="1" t="s">
        <v>118</v>
      </c>
      <c r="B65" s="14" t="s">
        <v>119</v>
      </c>
      <c r="C65" s="25" t="s">
        <v>41</v>
      </c>
      <c r="D65" s="20">
        <v>102.3</v>
      </c>
      <c r="E65" s="20">
        <v>104.71995783796363</v>
      </c>
      <c r="F65" s="20">
        <v>110.64451401643147</v>
      </c>
      <c r="G65" s="20">
        <v>101.92526490935367</v>
      </c>
      <c r="H65" s="20">
        <v>103.04003830484227</v>
      </c>
      <c r="I65" s="20">
        <v>101.40085656024121</v>
      </c>
      <c r="J65" s="20">
        <v>102.35403931945241</v>
      </c>
      <c r="K65" s="20">
        <v>101.61020233442875</v>
      </c>
      <c r="L65" s="20">
        <v>102.0119731011383</v>
      </c>
      <c r="M65" s="20">
        <v>102.17443531560326</v>
      </c>
      <c r="N65" s="20">
        <v>102.68584205060283</v>
      </c>
      <c r="O65" s="20">
        <v>102.6917950480575</v>
      </c>
      <c r="P65" s="20">
        <v>103.08890932292371</v>
      </c>
      <c r="Q65" s="20">
        <v>102.85396792149652</v>
      </c>
      <c r="R65" s="20">
        <v>103.44035413886796</v>
      </c>
      <c r="S65" s="20">
        <v>103.40549732443559</v>
      </c>
      <c r="T65" s="20">
        <v>103.63239189218667</v>
      </c>
      <c r="U65" s="20">
        <v>103.786323725044</v>
      </c>
      <c r="V65" s="20">
        <v>103.82317998508164</v>
      </c>
      <c r="W65" s="20">
        <v>104.07814768754866</v>
      </c>
      <c r="X65" s="20">
        <v>104.26514162508158</v>
      </c>
      <c r="Y65" s="20">
        <v>104.36271330581862</v>
      </c>
      <c r="Z65" s="20">
        <v>104.46419456674023</v>
      </c>
      <c r="AA65" s="20">
        <v>104.27415498161096</v>
      </c>
      <c r="AB65" s="20">
        <v>104.5940863864821</v>
      </c>
      <c r="AC65" s="20">
        <v>104.58651975738944</v>
      </c>
      <c r="AD65" s="20">
        <v>104.24680075292446</v>
      </c>
      <c r="AE65" s="20">
        <v>104.2</v>
      </c>
      <c r="AF65" s="20">
        <v>104.2</v>
      </c>
      <c r="AG65" s="20">
        <v>104.2</v>
      </c>
      <c r="AH65" s="20">
        <v>104.2</v>
      </c>
    </row>
    <row r="66" spans="1:34" s="4" customFormat="1" x14ac:dyDescent="0.25">
      <c r="A66" s="1" t="s">
        <v>120</v>
      </c>
      <c r="B66" s="2" t="s">
        <v>121</v>
      </c>
      <c r="C66" s="25"/>
      <c r="D66" s="25"/>
      <c r="E66" s="25"/>
      <c r="F66" s="25"/>
      <c r="G66" s="25"/>
      <c r="H66" s="25"/>
      <c r="I66" s="25"/>
      <c r="J66" s="25"/>
      <c r="K66" s="25"/>
      <c r="L66" s="25"/>
      <c r="M66" s="25"/>
      <c r="N66" s="25"/>
      <c r="O66" s="25"/>
      <c r="P66" s="25"/>
      <c r="Q66" s="25"/>
      <c r="R66" s="25"/>
      <c r="S66" s="25"/>
      <c r="T66" s="25"/>
      <c r="U66" s="25"/>
      <c r="V66" s="25"/>
      <c r="W66" s="25"/>
      <c r="X66" s="25"/>
      <c r="Y66" s="25"/>
      <c r="Z66" s="25"/>
      <c r="AA66" s="25"/>
      <c r="AB66" s="25"/>
      <c r="AC66" s="25"/>
      <c r="AD66" s="25"/>
      <c r="AE66" s="25"/>
      <c r="AF66" s="25"/>
      <c r="AG66" s="25"/>
      <c r="AH66" s="25"/>
    </row>
    <row r="67" spans="1:34" s="4" customFormat="1" ht="16.5" x14ac:dyDescent="0.25">
      <c r="A67" s="1" t="s">
        <v>122</v>
      </c>
      <c r="B67" s="23" t="s">
        <v>123</v>
      </c>
      <c r="C67" s="38"/>
      <c r="D67" s="39"/>
      <c r="E67" s="39"/>
      <c r="F67" s="39"/>
      <c r="G67" s="39"/>
      <c r="H67" s="39"/>
      <c r="I67" s="39"/>
      <c r="J67" s="39"/>
      <c r="K67" s="39"/>
      <c r="L67" s="39"/>
      <c r="M67" s="39"/>
      <c r="N67" s="39"/>
      <c r="O67" s="39"/>
      <c r="P67" s="39"/>
      <c r="Q67" s="39"/>
      <c r="R67" s="39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  <c r="AF67" s="39"/>
      <c r="AG67" s="39"/>
      <c r="AH67" s="39"/>
    </row>
    <row r="68" spans="1:34" s="4" customFormat="1" x14ac:dyDescent="0.25">
      <c r="A68" s="1"/>
      <c r="B68" s="14" t="s">
        <v>124</v>
      </c>
      <c r="C68" s="25" t="s">
        <v>125</v>
      </c>
      <c r="D68" s="24">
        <v>75</v>
      </c>
      <c r="E68" s="24">
        <v>75</v>
      </c>
      <c r="F68" s="24">
        <v>75</v>
      </c>
      <c r="G68" s="24">
        <v>75</v>
      </c>
      <c r="H68" s="24">
        <v>75</v>
      </c>
      <c r="I68" s="24">
        <v>75</v>
      </c>
      <c r="J68" s="24">
        <v>75</v>
      </c>
      <c r="K68" s="24">
        <v>75</v>
      </c>
      <c r="L68" s="24">
        <v>100</v>
      </c>
      <c r="M68" s="24">
        <v>75</v>
      </c>
      <c r="N68" s="24">
        <v>100</v>
      </c>
      <c r="O68" s="24">
        <v>75</v>
      </c>
      <c r="P68" s="24">
        <v>100</v>
      </c>
      <c r="Q68" s="24">
        <v>75</v>
      </c>
      <c r="R68" s="24">
        <v>100</v>
      </c>
      <c r="S68" s="24">
        <v>75</v>
      </c>
      <c r="T68" s="24">
        <v>100</v>
      </c>
      <c r="U68" s="24">
        <v>75</v>
      </c>
      <c r="V68" s="24">
        <v>100</v>
      </c>
      <c r="W68" s="24">
        <v>75</v>
      </c>
      <c r="X68" s="24">
        <v>100</v>
      </c>
      <c r="Y68" s="24">
        <v>75</v>
      </c>
      <c r="Z68" s="24">
        <v>100</v>
      </c>
      <c r="AA68" s="24">
        <v>75</v>
      </c>
      <c r="AB68" s="24">
        <v>100</v>
      </c>
      <c r="AC68" s="24">
        <v>75</v>
      </c>
      <c r="AD68" s="24">
        <v>100</v>
      </c>
      <c r="AE68" s="24">
        <v>75</v>
      </c>
      <c r="AF68" s="24">
        <v>100</v>
      </c>
      <c r="AG68" s="24">
        <v>75</v>
      </c>
      <c r="AH68" s="24">
        <v>100</v>
      </c>
    </row>
    <row r="69" spans="1:34" s="4" customFormat="1" x14ac:dyDescent="0.25">
      <c r="A69" s="1"/>
      <c r="B69" s="16" t="s">
        <v>126</v>
      </c>
      <c r="C69" s="25" t="s">
        <v>125</v>
      </c>
      <c r="D69" s="24">
        <v>133</v>
      </c>
      <c r="E69" s="24">
        <v>133</v>
      </c>
      <c r="F69" s="24">
        <v>133</v>
      </c>
      <c r="G69" s="24">
        <v>100</v>
      </c>
      <c r="H69" s="24">
        <v>100</v>
      </c>
      <c r="I69" s="24">
        <v>100</v>
      </c>
      <c r="J69" s="24">
        <v>100</v>
      </c>
      <c r="K69" s="24">
        <v>100</v>
      </c>
      <c r="L69" s="24">
        <v>100</v>
      </c>
      <c r="M69" s="24">
        <v>100</v>
      </c>
      <c r="N69" s="24">
        <v>100</v>
      </c>
      <c r="O69" s="24">
        <v>100</v>
      </c>
      <c r="P69" s="24">
        <v>100</v>
      </c>
      <c r="Q69" s="24">
        <v>100</v>
      </c>
      <c r="R69" s="24">
        <v>100</v>
      </c>
      <c r="S69" s="24">
        <v>100</v>
      </c>
      <c r="T69" s="24">
        <v>100</v>
      </c>
      <c r="U69" s="24">
        <v>100</v>
      </c>
      <c r="V69" s="24">
        <v>100</v>
      </c>
      <c r="W69" s="24">
        <v>100</v>
      </c>
      <c r="X69" s="24">
        <v>100</v>
      </c>
      <c r="Y69" s="24">
        <v>100</v>
      </c>
      <c r="Z69" s="24">
        <v>100</v>
      </c>
      <c r="AA69" s="24">
        <v>100</v>
      </c>
      <c r="AB69" s="24">
        <v>100</v>
      </c>
      <c r="AC69" s="24">
        <v>100</v>
      </c>
      <c r="AD69" s="24">
        <v>100</v>
      </c>
      <c r="AE69" s="24">
        <v>100</v>
      </c>
      <c r="AF69" s="24">
        <v>100</v>
      </c>
      <c r="AG69" s="24">
        <v>100</v>
      </c>
      <c r="AH69" s="24">
        <v>100</v>
      </c>
    </row>
    <row r="70" spans="1:34" s="4" customFormat="1" x14ac:dyDescent="0.25">
      <c r="A70" s="1"/>
      <c r="B70" s="14" t="s">
        <v>127</v>
      </c>
      <c r="C70" s="25" t="s">
        <v>125</v>
      </c>
      <c r="D70" s="24">
        <v>96.3</v>
      </c>
      <c r="E70" s="24">
        <v>101.1</v>
      </c>
      <c r="F70" s="24">
        <v>101</v>
      </c>
      <c r="G70" s="24">
        <v>99.4</v>
      </c>
      <c r="H70" s="24">
        <v>100</v>
      </c>
      <c r="I70" s="24">
        <v>99.4</v>
      </c>
      <c r="J70" s="24">
        <v>100</v>
      </c>
      <c r="K70" s="24">
        <v>100</v>
      </c>
      <c r="L70" s="24">
        <v>100</v>
      </c>
      <c r="M70" s="24">
        <v>100</v>
      </c>
      <c r="N70" s="24">
        <v>100</v>
      </c>
      <c r="O70" s="24">
        <v>100</v>
      </c>
      <c r="P70" s="24">
        <v>100</v>
      </c>
      <c r="Q70" s="24">
        <v>100</v>
      </c>
      <c r="R70" s="24">
        <v>100</v>
      </c>
      <c r="S70" s="24">
        <v>100</v>
      </c>
      <c r="T70" s="24">
        <v>100</v>
      </c>
      <c r="U70" s="24">
        <v>100</v>
      </c>
      <c r="V70" s="24">
        <v>100</v>
      </c>
      <c r="W70" s="24">
        <v>100</v>
      </c>
      <c r="X70" s="24">
        <v>100</v>
      </c>
      <c r="Y70" s="24">
        <v>100</v>
      </c>
      <c r="Z70" s="24">
        <v>100</v>
      </c>
      <c r="AA70" s="24">
        <v>100</v>
      </c>
      <c r="AB70" s="24">
        <v>100</v>
      </c>
      <c r="AC70" s="24">
        <v>100</v>
      </c>
      <c r="AD70" s="24">
        <v>100</v>
      </c>
      <c r="AE70" s="24">
        <v>100</v>
      </c>
      <c r="AF70" s="24">
        <v>100</v>
      </c>
      <c r="AG70" s="24">
        <v>100</v>
      </c>
      <c r="AH70" s="24">
        <v>100</v>
      </c>
    </row>
    <row r="71" spans="1:34" s="4" customFormat="1" x14ac:dyDescent="0.25">
      <c r="A71" s="1"/>
      <c r="B71" s="14" t="s">
        <v>128</v>
      </c>
      <c r="C71" s="25" t="s">
        <v>125</v>
      </c>
      <c r="D71" s="24">
        <v>60.2</v>
      </c>
      <c r="E71" s="24">
        <v>60.2</v>
      </c>
      <c r="F71" s="24">
        <v>59.4</v>
      </c>
      <c r="G71" s="24">
        <v>58.9</v>
      </c>
      <c r="H71" s="24">
        <v>58.9</v>
      </c>
      <c r="I71" s="24">
        <v>58.984615384615381</v>
      </c>
      <c r="J71" s="24">
        <v>59.753846153846155</v>
      </c>
      <c r="K71" s="24">
        <v>59.069230769230764</v>
      </c>
      <c r="L71" s="24">
        <v>60.607692307692311</v>
      </c>
      <c r="M71" s="24">
        <v>59.153846153846146</v>
      </c>
      <c r="N71" s="24">
        <v>61.461538461538467</v>
      </c>
      <c r="O71" s="24">
        <v>59.238461538461529</v>
      </c>
      <c r="P71" s="24">
        <v>62.315384615384623</v>
      </c>
      <c r="Q71" s="24">
        <v>59.323076923076911</v>
      </c>
      <c r="R71" s="24">
        <v>63.169230769230779</v>
      </c>
      <c r="S71" s="24">
        <v>59.407692307692294</v>
      </c>
      <c r="T71" s="24">
        <v>64.023076923076928</v>
      </c>
      <c r="U71" s="24">
        <v>59.492307692307676</v>
      </c>
      <c r="V71" s="24">
        <v>64.876923076923077</v>
      </c>
      <c r="W71" s="24">
        <v>59.576923076923059</v>
      </c>
      <c r="X71" s="24">
        <v>65.730769230769226</v>
      </c>
      <c r="Y71" s="24">
        <v>59.661538461538441</v>
      </c>
      <c r="Z71" s="24">
        <v>66.584615384615375</v>
      </c>
      <c r="AA71" s="24">
        <v>59.746153846153824</v>
      </c>
      <c r="AB71" s="24">
        <v>67.438461538461524</v>
      </c>
      <c r="AC71" s="24">
        <v>59.830769230769207</v>
      </c>
      <c r="AD71" s="24">
        <v>68.292307692307674</v>
      </c>
      <c r="AE71" s="24">
        <v>59.915384615384589</v>
      </c>
      <c r="AF71" s="24">
        <v>69.146153846153823</v>
      </c>
      <c r="AG71" s="24">
        <v>60</v>
      </c>
      <c r="AH71" s="24">
        <v>70</v>
      </c>
    </row>
    <row r="72" spans="1:34" s="4" customFormat="1" ht="30" x14ac:dyDescent="0.25">
      <c r="A72" s="1"/>
      <c r="B72" s="16" t="s">
        <v>129</v>
      </c>
      <c r="C72" s="25" t="s">
        <v>125</v>
      </c>
      <c r="D72" s="24">
        <v>47.6</v>
      </c>
      <c r="E72" s="24">
        <v>50.2</v>
      </c>
      <c r="F72" s="24">
        <v>49.8</v>
      </c>
      <c r="G72" s="24">
        <v>49.4</v>
      </c>
      <c r="H72" s="24">
        <v>49.4</v>
      </c>
      <c r="I72" s="24">
        <v>49.830769230769228</v>
      </c>
      <c r="J72" s="24">
        <v>50.6</v>
      </c>
      <c r="K72" s="24">
        <v>50.261538461538457</v>
      </c>
      <c r="L72" s="24">
        <v>51.800000000000004</v>
      </c>
      <c r="M72" s="24">
        <v>50.692307692307686</v>
      </c>
      <c r="N72" s="24">
        <v>53.000000000000007</v>
      </c>
      <c r="O72" s="24">
        <v>51.123076923076916</v>
      </c>
      <c r="P72" s="24">
        <v>54.20000000000001</v>
      </c>
      <c r="Q72" s="24">
        <v>51.553846153846145</v>
      </c>
      <c r="R72" s="24">
        <v>55.400000000000013</v>
      </c>
      <c r="S72" s="24">
        <v>51.984615384615374</v>
      </c>
      <c r="T72" s="24">
        <v>56.600000000000016</v>
      </c>
      <c r="U72" s="24">
        <v>52.415384615384603</v>
      </c>
      <c r="V72" s="24">
        <v>57.800000000000018</v>
      </c>
      <c r="W72" s="24">
        <v>52.846153846153832</v>
      </c>
      <c r="X72" s="24">
        <v>59.000000000000021</v>
      </c>
      <c r="Y72" s="24">
        <v>53.276923076923062</v>
      </c>
      <c r="Z72" s="24">
        <v>60.200000000000024</v>
      </c>
      <c r="AA72" s="24">
        <v>53.707692307692291</v>
      </c>
      <c r="AB72" s="24">
        <v>61.400000000000027</v>
      </c>
      <c r="AC72" s="24">
        <v>54.13846153846152</v>
      </c>
      <c r="AD72" s="24">
        <v>62.60000000000003</v>
      </c>
      <c r="AE72" s="24">
        <v>54.569230769230749</v>
      </c>
      <c r="AF72" s="24">
        <v>63.800000000000033</v>
      </c>
      <c r="AG72" s="24">
        <v>55</v>
      </c>
      <c r="AH72" s="24">
        <v>65</v>
      </c>
    </row>
    <row r="73" spans="1:34" s="4" customFormat="1" x14ac:dyDescent="0.25"/>
    <row r="74" spans="1:34" s="4" customFormat="1" x14ac:dyDescent="0.25"/>
    <row r="75" spans="1:34" s="4" customFormat="1" x14ac:dyDescent="0.25"/>
    <row r="76" spans="1:34" s="4" customFormat="1" x14ac:dyDescent="0.25"/>
    <row r="77" spans="1:34" s="4" customFormat="1" x14ac:dyDescent="0.25"/>
    <row r="78" spans="1:34" s="4" customFormat="1" x14ac:dyDescent="0.25"/>
    <row r="79" spans="1:34" s="4" customFormat="1" x14ac:dyDescent="0.25"/>
    <row r="80" spans="1:34" s="4" customFormat="1" x14ac:dyDescent="0.25"/>
    <row r="81" s="4" customFormat="1" x14ac:dyDescent="0.25"/>
    <row r="82" s="4" customFormat="1" x14ac:dyDescent="0.25"/>
    <row r="83" s="4" customFormat="1" x14ac:dyDescent="0.25"/>
    <row r="84" s="4" customFormat="1" x14ac:dyDescent="0.25"/>
    <row r="85" s="4" customFormat="1" x14ac:dyDescent="0.25"/>
    <row r="86" s="4" customFormat="1" x14ac:dyDescent="0.25"/>
    <row r="87" s="4" customFormat="1" x14ac:dyDescent="0.25"/>
    <row r="88" s="4" customFormat="1" x14ac:dyDescent="0.25"/>
    <row r="89" s="4" customFormat="1" x14ac:dyDescent="0.25"/>
    <row r="90" s="4" customFormat="1" x14ac:dyDescent="0.25"/>
    <row r="91" s="4" customFormat="1" x14ac:dyDescent="0.25"/>
    <row r="92" s="4" customFormat="1" x14ac:dyDescent="0.25"/>
    <row r="93" s="4" customFormat="1" x14ac:dyDescent="0.25"/>
    <row r="94" s="4" customFormat="1" x14ac:dyDescent="0.25"/>
    <row r="95" s="4" customFormat="1" x14ac:dyDescent="0.25"/>
    <row r="96" s="4" customFormat="1" x14ac:dyDescent="0.25"/>
    <row r="97" s="4" customFormat="1" x14ac:dyDescent="0.25"/>
    <row r="98" s="4" customFormat="1" x14ac:dyDescent="0.25"/>
    <row r="99" s="4" customFormat="1" x14ac:dyDescent="0.25"/>
    <row r="100" s="4" customFormat="1" x14ac:dyDescent="0.25"/>
    <row r="101" s="4" customFormat="1" x14ac:dyDescent="0.25"/>
    <row r="102" s="4" customFormat="1" x14ac:dyDescent="0.25"/>
    <row r="103" s="4" customFormat="1" x14ac:dyDescent="0.25"/>
    <row r="104" s="4" customFormat="1" x14ac:dyDescent="0.25"/>
    <row r="105" s="4" customFormat="1" x14ac:dyDescent="0.25"/>
    <row r="106" s="4" customFormat="1" x14ac:dyDescent="0.25"/>
    <row r="107" s="4" customFormat="1" x14ac:dyDescent="0.25"/>
    <row r="108" s="4" customFormat="1" x14ac:dyDescent="0.25"/>
    <row r="109" s="4" customFormat="1" x14ac:dyDescent="0.25"/>
    <row r="110" s="4" customFormat="1" x14ac:dyDescent="0.25"/>
    <row r="111" s="4" customFormat="1" x14ac:dyDescent="0.25"/>
    <row r="112" s="4" customFormat="1" x14ac:dyDescent="0.25"/>
    <row r="113" s="4" customFormat="1" x14ac:dyDescent="0.25"/>
    <row r="114" s="4" customFormat="1" x14ac:dyDescent="0.25"/>
    <row r="115" s="4" customFormat="1" x14ac:dyDescent="0.25"/>
    <row r="116" s="4" customFormat="1" x14ac:dyDescent="0.25"/>
    <row r="117" s="4" customFormat="1" x14ac:dyDescent="0.25"/>
    <row r="118" s="4" customFormat="1" x14ac:dyDescent="0.25"/>
    <row r="119" s="4" customFormat="1" x14ac:dyDescent="0.25"/>
    <row r="120" s="4" customFormat="1" x14ac:dyDescent="0.25"/>
    <row r="121" s="4" customFormat="1" x14ac:dyDescent="0.25"/>
    <row r="122" s="4" customFormat="1" x14ac:dyDescent="0.25"/>
    <row r="123" s="4" customFormat="1" x14ac:dyDescent="0.25"/>
    <row r="124" s="4" customFormat="1" x14ac:dyDescent="0.25"/>
    <row r="125" s="4" customFormat="1" x14ac:dyDescent="0.25"/>
  </sheetData>
  <mergeCells count="19">
    <mergeCell ref="G6:H6"/>
    <mergeCell ref="I6:J6"/>
    <mergeCell ref="K6:L6"/>
    <mergeCell ref="M6:N6"/>
    <mergeCell ref="O6:P6"/>
    <mergeCell ref="Q6:R6"/>
    <mergeCell ref="A3:AH3"/>
    <mergeCell ref="G5:AH5"/>
    <mergeCell ref="AE6:AF6"/>
    <mergeCell ref="AG6:AH6"/>
    <mergeCell ref="S6:T6"/>
    <mergeCell ref="U6:V6"/>
    <mergeCell ref="W6:X6"/>
    <mergeCell ref="Y6:Z6"/>
    <mergeCell ref="AA6:AB6"/>
    <mergeCell ref="AC6:AD6"/>
    <mergeCell ref="D6:D7"/>
    <mergeCell ref="E6:E7"/>
    <mergeCell ref="F6:F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ПрогнозСИУ (2)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Кирилл Зайков</dc:creator>
  <cp:lastModifiedBy>Степаненко Наталья Алексеевна</cp:lastModifiedBy>
  <dcterms:created xsi:type="dcterms:W3CDTF">2015-06-05T18:19:34Z</dcterms:created>
  <dcterms:modified xsi:type="dcterms:W3CDTF">2023-10-19T11:29:37Z</dcterms:modified>
</cp:coreProperties>
</file>